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PUNKTACJA OFERT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<sst xmlns="http://schemas.openxmlformats.org/spreadsheetml/2006/main" count="92" uniqueCount="77">
  <si>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Pierwszy Urząd Skarbowy w Gliwicach</t>
  </si>
  <si>
    <t>Pierwszy Urząd Skarbowy w Katowicach</t>
  </si>
  <si>
    <t>Urząd Skarbowy w Żorach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</si>
  <si>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</si>
  <si>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</si>
  <si>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</si>
  <si>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</si>
  <si>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</si>
  <si>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</si>
  <si>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</si>
  <si>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</si>
  <si>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</si>
  <si>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</si>
  <si>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</si>
  <si>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</si>
  <si>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</si>
  <si>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ul. Słoneczna 34, 
40-136 Katowice</t>
  </si>
  <si>
    <t>ul. Damrota 25, 
40-022 Katowice</t>
  </si>
  <si>
    <t>ul. Wrocławska 92, 
41-902 Bytom</t>
  </si>
  <si>
    <t>ul. Bytomska 92, 
41-940 Piekary Śląskie</t>
  </si>
  <si>
    <t>ul. Leśna 8, 
42-400 Zawiercie</t>
  </si>
  <si>
    <t>ul. Opolska 23, 
42-600 Tarnowskie Góry</t>
  </si>
  <si>
    <t>OFERTA 1</t>
  </si>
  <si>
    <t>OFERTA 2</t>
  </si>
  <si>
    <t>OFERTA 3</t>
  </si>
  <si>
    <t>OFERTA 4</t>
  </si>
  <si>
    <t>OFERTA 6</t>
  </si>
  <si>
    <t>OFERTA 7</t>
  </si>
  <si>
    <t>OFERTA 8</t>
  </si>
  <si>
    <t>OFERTA 9</t>
  </si>
  <si>
    <t>OFERTA 10</t>
  </si>
  <si>
    <t>Część zamówienia</t>
  </si>
  <si>
    <t>Nazwa jednostki</t>
  </si>
  <si>
    <t>Adres jednostki</t>
  </si>
  <si>
    <t>Zakład Oczyszczania Miasta Sp. z o.o.,
ul. Stadionowa 11,
 41-400 Mysłowice</t>
  </si>
  <si>
    <t>PZOM STRACH 
Sp. z o.o. Sp. k.
ul. Przemysłowa 7, 
42-274 Konopiska</t>
  </si>
  <si>
    <t>REMONDIS Sp. z o.o. 
02-981 Warszawa, 
ul. Zawodzie 18 
Oddział w Częstochowie 
42-200 Częstochowa, 
ul. Radomska 12</t>
  </si>
  <si>
    <t>ZUH „Eko-Plus” S.C.
Sylwia Wala, Edward Grygierczyk
ul. Ślepa 10
43-502 Czechowice Dziedzice</t>
  </si>
  <si>
    <t>REMONDIS Gliwice 
Sp. z o.o. 
44-100 Gliwice, 
ul. Kaszubska 2</t>
  </si>
  <si>
    <t xml:space="preserve">REMONDIS TARNOWSKIE GÓRY SP. Z O.O.
ul. Nakielska 1-3
42-600 Tarnowskie Góry </t>
  </si>
  <si>
    <t>REMONDIS Sp. z o.o.
02-981 Warszawa, ul. Zawodzie 18
Oddział w Sosnowcu 
41-203 Sosnowice, 
ul. Baczyńskiego 11</t>
  </si>
  <si>
    <t>KWOTA NAJKORZYSTNIEJSZEJ OFERTY</t>
  </si>
  <si>
    <t xml:space="preserve">Izba Administracji Skarbowej w Katowicach </t>
  </si>
  <si>
    <t>ul. Żwirki i Wigury 17, 40-063 Katowice</t>
  </si>
  <si>
    <t>ul. Paderewskiego 32B, 40-282 Katowice</t>
  </si>
  <si>
    <t>Śląski Urząd Celno -Skarbowy w Katowicach</t>
  </si>
  <si>
    <t>ul. Nad Białką 1a,
43-502 Czechowice- Dziedzice</t>
  </si>
  <si>
    <t>ul. Góry Chełmskiej, 
44-100 Gliwice</t>
  </si>
  <si>
    <t>ul. Młodego Hutnika 2, 44-100 Gliwice</t>
  </si>
  <si>
    <t>ul. Jana Pawła II 13 (Rynek),
 42-100 Kłobuck</t>
  </si>
  <si>
    <t>ul. Paderewskiego 7b, 42-700 Lubliniec</t>
  </si>
  <si>
    <t>ul. Mickiewicza 4,
 41-400 Mysłowice</t>
  </si>
  <si>
    <t>ul. Pułaskiego 68, 
42-300 Myszków</t>
  </si>
  <si>
    <t>ul. 3 Maja 4, 
43-200 Pszczyna</t>
  </si>
  <si>
    <t>ul. Wodzisławska 1,
 44-240 Żory</t>
  </si>
  <si>
    <t>CZĘŚĆ UNIEWAŻNIONA</t>
  </si>
  <si>
    <t>ZŁOŻONE OFERTY</t>
  </si>
  <si>
    <t>PUNKTACJA OFERT</t>
  </si>
  <si>
    <t>FCC Lubliniec 
Sp. z o.o. 
ul. Przemysłowa 5, 
42-700 Lubliniec</t>
  </si>
  <si>
    <t>Miejskie Przedsiębiorstwo Gospodarki 
Komunalnej Sp. z o.o.
ul. Obroki 140, 
40-833 Katowice</t>
  </si>
  <si>
    <t>REMONDIS 
Gliwice 
Sp. z o.o. 
44-100 Gliwice, 
ul. Kaszubska 2</t>
  </si>
  <si>
    <t>Miejskie Przedsiębiorstwo Gospodarki 
Komunalnej 
Sp. z o.o.
ul. Obroki 140,
 40-833 Katowice</t>
  </si>
  <si>
    <t>REMONDIS 
Sp. z o.o.
02-981 Warszawa, 
ul. Zawodzie 18
Oddział w Sosnowcu 
41-203 Sosnowice, 
ul. Baczyńskiego 11</t>
  </si>
  <si>
    <t>REMONDIS 
Sp. z o.o. 
02-981 Warszawa, 
ul. Zawodzie 18 
Oddział w Częstochowie 
42-200 Częstochowa, 
ul. Radomska 12</t>
  </si>
  <si>
    <t xml:space="preserve">Urząd Skarbowy 
w Myszkowie </t>
  </si>
  <si>
    <t>Urząd Skarbowy 
w Mysłowicach</t>
  </si>
  <si>
    <t>Urząd Skarbowy 
w Lublińcu</t>
  </si>
  <si>
    <t>Urząd Skarbowy
 w Kłobucku</t>
  </si>
  <si>
    <t>Drugi Urząd Skarbowy 
w Gliwicach</t>
  </si>
  <si>
    <t xml:space="preserve">Urząd Skarbowy 
w Czechowicach-Dziedzicach </t>
  </si>
  <si>
    <t xml:space="preserve">Urząd Skarbowy
 w Bytomiu </t>
  </si>
  <si>
    <t>Drugi Urząd Skarbowy 
w Katowicach ; 
Izba Administracji Skarbowej w Katowicach</t>
  </si>
  <si>
    <t>Urząd Skarbowy 
w Piekarach Śląskich</t>
  </si>
  <si>
    <t>Urząd Skarbowy 
w Pszczynie</t>
  </si>
  <si>
    <t>Urząd Skarbowy 
w Tarnowskich Górach</t>
  </si>
  <si>
    <t>Urząd Skarbowy 
w Zawierciu</t>
  </si>
  <si>
    <t xml:space="preserve">Załacznik nr 1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</si>
</sst>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  <numFmt numFmtId="172" formatCode="[$-415]d\.mmmmm\.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70" zoomScaleNormal="70" zoomScalePageLayoutView="0" workbookViewId="0" topLeftCell="D1">
      <selection activeCell="O30" sqref="O30"/>
    </sheetView>
  </sheetViews>
  <sheetFormatPr defaultColWidth="9.140625" defaultRowHeight="12.75"/>
  <cols>
    <col min="1" max="1" width="6.00390625" style="0" customWidth="1"/>
    <col min="2" max="2" width="23.28125" style="0" customWidth="1"/>
    <col min="3" max="3" width="19.8515625" style="0" customWidth="1"/>
    <col min="4" max="4" width="17.140625" style="0" customWidth="1"/>
    <col min="5" max="5" width="17.7109375" style="0" customWidth="1"/>
    <col min="6" max="6" width="19.140625" style="0" customWidth="1"/>
    <col min="7" max="7" width="17.7109375" style="0" customWidth="1"/>
    <col min="8" max="8" width="21.140625" style="0" customWidth="1"/>
    <col min="9" max="9" width="21.57421875" style="0" customWidth="1"/>
    <col min="10" max="10" width="16.00390625" style="0" customWidth="1"/>
    <col min="11" max="11" width="16.8515625" style="0" customWidth="1"/>
    <col min="12" max="12" width="18.8515625" style="0" customWidth="1"/>
    <col min="13" max="13" width="14.421875" style="0" customWidth="1"/>
    <col min="14" max="14" width="17.28125" style="0" customWidth="1"/>
    <col min="15" max="15" width="19.57421875" style="0" customWidth="1"/>
    <col min="16" max="16" width="17.8515625" style="0" customWidth="1"/>
    <col min="17" max="17" width="17.7109375" style="0" customWidth="1"/>
    <col min="18" max="18" width="20.57421875" style="0" customWidth="1"/>
    <col min="19" max="19" width="19.00390625" style="0" customWidth="1"/>
    <col min="20" max="20" width="14.7109375" style="0" customWidth="1"/>
    <col min="21" max="21" width="18.8515625" style="0" customWidth="1"/>
    <col min="22" max="22" width="21.421875" style="0" customWidth="1"/>
  </cols>
  <sheetData>
    <row r="1" spans="1:22" ht="12.7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16"/>
      <c r="B2" s="17"/>
      <c r="C2" s="18"/>
      <c r="D2" s="27" t="s">
        <v>56</v>
      </c>
      <c r="E2" s="27"/>
      <c r="F2" s="27"/>
      <c r="G2" s="27"/>
      <c r="H2" s="27"/>
      <c r="I2" s="27"/>
      <c r="J2" s="27"/>
      <c r="K2" s="27"/>
      <c r="L2" s="27"/>
      <c r="M2" s="28" t="s">
        <v>41</v>
      </c>
      <c r="N2" s="30" t="s">
        <v>57</v>
      </c>
      <c r="O2" s="31"/>
      <c r="P2" s="31"/>
      <c r="Q2" s="31"/>
      <c r="R2" s="31"/>
      <c r="S2" s="31"/>
      <c r="T2" s="31"/>
      <c r="U2" s="31"/>
      <c r="V2" s="31"/>
    </row>
    <row r="3" spans="1:22" ht="17.25" customHeight="1">
      <c r="A3" s="19"/>
      <c r="B3" s="20"/>
      <c r="C3" s="21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8" t="s">
        <v>27</v>
      </c>
      <c r="J3" s="7" t="s">
        <v>28</v>
      </c>
      <c r="K3" s="7" t="s">
        <v>29</v>
      </c>
      <c r="L3" s="7" t="s">
        <v>30</v>
      </c>
      <c r="M3" s="29"/>
      <c r="N3" s="13" t="s">
        <v>22</v>
      </c>
      <c r="O3" s="7" t="s">
        <v>23</v>
      </c>
      <c r="P3" s="7" t="s">
        <v>24</v>
      </c>
      <c r="Q3" s="7" t="s">
        <v>25</v>
      </c>
      <c r="R3" s="7" t="s">
        <v>26</v>
      </c>
      <c r="S3" s="8" t="s">
        <v>27</v>
      </c>
      <c r="T3" s="7" t="s">
        <v>28</v>
      </c>
      <c r="U3" s="7" t="s">
        <v>29</v>
      </c>
      <c r="V3" s="7" t="s">
        <v>30</v>
      </c>
    </row>
    <row r="4" spans="1:22" ht="111" customHeight="1">
      <c r="A4" s="1" t="s">
        <v>31</v>
      </c>
      <c r="B4" s="2" t="s">
        <v>32</v>
      </c>
      <c r="C4" s="2" t="s">
        <v>33</v>
      </c>
      <c r="D4" s="10" t="s">
        <v>58</v>
      </c>
      <c r="E4" s="10" t="s">
        <v>61</v>
      </c>
      <c r="F4" s="10" t="s">
        <v>34</v>
      </c>
      <c r="G4" s="10" t="s">
        <v>35</v>
      </c>
      <c r="H4" s="10" t="s">
        <v>36</v>
      </c>
      <c r="I4" s="10" t="s">
        <v>37</v>
      </c>
      <c r="J4" s="10" t="s">
        <v>38</v>
      </c>
      <c r="K4" s="10" t="s">
        <v>39</v>
      </c>
      <c r="L4" s="10" t="s">
        <v>62</v>
      </c>
      <c r="M4" s="29"/>
      <c r="N4" s="14" t="s">
        <v>58</v>
      </c>
      <c r="O4" s="10" t="s">
        <v>59</v>
      </c>
      <c r="P4" s="10" t="s">
        <v>34</v>
      </c>
      <c r="Q4" s="10" t="s">
        <v>35</v>
      </c>
      <c r="R4" s="10" t="s">
        <v>63</v>
      </c>
      <c r="S4" s="10" t="s">
        <v>37</v>
      </c>
      <c r="T4" s="10" t="s">
        <v>60</v>
      </c>
      <c r="U4" s="10" t="s">
        <v>39</v>
      </c>
      <c r="V4" s="10" t="s">
        <v>40</v>
      </c>
    </row>
    <row r="5" spans="1:22" ht="30" customHeight="1">
      <c r="A5" s="24" t="s">
        <v>3</v>
      </c>
      <c r="B5" s="3" t="s">
        <v>42</v>
      </c>
      <c r="C5" s="4" t="s">
        <v>17</v>
      </c>
      <c r="D5" s="22"/>
      <c r="E5" s="22">
        <v>107084.43</v>
      </c>
      <c r="F5" s="22"/>
      <c r="G5" s="22"/>
      <c r="H5" s="22"/>
      <c r="I5" s="22"/>
      <c r="J5" s="22"/>
      <c r="K5" s="22"/>
      <c r="L5" s="22"/>
      <c r="M5" s="22">
        <f>E5</f>
        <v>107084.43</v>
      </c>
      <c r="N5" s="22"/>
      <c r="O5" s="22">
        <f>(M5/E5*100*100%)</f>
        <v>100</v>
      </c>
      <c r="P5" s="22"/>
      <c r="Q5" s="22"/>
      <c r="R5" s="22"/>
      <c r="S5" s="22"/>
      <c r="T5" s="22"/>
      <c r="U5" s="22"/>
      <c r="V5" s="22"/>
    </row>
    <row r="6" spans="1:22" ht="30">
      <c r="A6" s="24"/>
      <c r="B6" s="3" t="s">
        <v>1</v>
      </c>
      <c r="C6" s="4" t="s">
        <v>43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22"/>
      <c r="O6" s="22"/>
      <c r="P6" s="22"/>
      <c r="Q6" s="22"/>
      <c r="R6" s="22"/>
      <c r="S6" s="22"/>
      <c r="T6" s="22"/>
      <c r="U6" s="22"/>
      <c r="V6" s="22"/>
    </row>
    <row r="7" spans="1:22" ht="60" customHeight="1">
      <c r="A7" s="24"/>
      <c r="B7" s="3" t="s">
        <v>71</v>
      </c>
      <c r="C7" s="4" t="s">
        <v>44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</row>
    <row r="8" spans="1:22" ht="30">
      <c r="A8" s="24"/>
      <c r="B8" s="3" t="s">
        <v>45</v>
      </c>
      <c r="C8" s="4" t="s">
        <v>16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</row>
    <row r="9" spans="1:22" ht="30">
      <c r="A9" s="6" t="s">
        <v>4</v>
      </c>
      <c r="B9" s="3" t="s">
        <v>70</v>
      </c>
      <c r="C9" s="4" t="s">
        <v>18</v>
      </c>
      <c r="D9" s="5"/>
      <c r="E9" s="5"/>
      <c r="F9" s="5"/>
      <c r="G9" s="5">
        <v>15520.1</v>
      </c>
      <c r="H9" s="5"/>
      <c r="I9" s="5"/>
      <c r="J9" s="5"/>
      <c r="K9" s="5">
        <v>12060.89</v>
      </c>
      <c r="L9" s="5"/>
      <c r="M9" s="11">
        <f>K9</f>
        <v>12060.89</v>
      </c>
      <c r="N9" s="11"/>
      <c r="O9" s="11"/>
      <c r="P9" s="11"/>
      <c r="Q9" s="11">
        <f>(M9/G9*100*100%)</f>
        <v>77.71141938518437</v>
      </c>
      <c r="R9" s="11"/>
      <c r="S9" s="11"/>
      <c r="T9" s="11"/>
      <c r="U9" s="11">
        <f>(M9/K9*100*100%)</f>
        <v>100</v>
      </c>
      <c r="V9" s="11"/>
    </row>
    <row r="10" spans="1:22" ht="45">
      <c r="A10" s="6" t="s">
        <v>5</v>
      </c>
      <c r="B10" s="3" t="s">
        <v>69</v>
      </c>
      <c r="C10" s="4" t="s">
        <v>46</v>
      </c>
      <c r="D10" s="5"/>
      <c r="E10" s="5"/>
      <c r="F10" s="5"/>
      <c r="G10" s="5"/>
      <c r="H10" s="5"/>
      <c r="I10" s="5">
        <v>5817.52</v>
      </c>
      <c r="J10" s="5"/>
      <c r="K10" s="5"/>
      <c r="L10" s="5"/>
      <c r="M10" s="11">
        <f>I10</f>
        <v>5817.52</v>
      </c>
      <c r="N10" s="11"/>
      <c r="O10" s="11"/>
      <c r="P10" s="11"/>
      <c r="Q10" s="11"/>
      <c r="R10" s="11"/>
      <c r="S10" s="11">
        <f>(M10/I10*100*100%)</f>
        <v>100</v>
      </c>
      <c r="T10" s="11"/>
      <c r="U10" s="11"/>
      <c r="V10" s="11"/>
    </row>
    <row r="11" spans="1:22" ht="30">
      <c r="A11" s="24" t="s">
        <v>6</v>
      </c>
      <c r="B11" s="3" t="s">
        <v>0</v>
      </c>
      <c r="C11" s="4" t="s">
        <v>47</v>
      </c>
      <c r="D11" s="22"/>
      <c r="E11" s="22"/>
      <c r="F11" s="22"/>
      <c r="G11" s="22"/>
      <c r="H11" s="22"/>
      <c r="I11" s="22"/>
      <c r="J11" s="22">
        <v>31231.56</v>
      </c>
      <c r="K11" s="22"/>
      <c r="L11" s="22"/>
      <c r="M11" s="22">
        <f>J11</f>
        <v>31231.56</v>
      </c>
      <c r="N11" s="22"/>
      <c r="O11" s="22"/>
      <c r="P11" s="22"/>
      <c r="Q11" s="22"/>
      <c r="R11" s="22"/>
      <c r="S11" s="22"/>
      <c r="T11" s="22">
        <f>(M11/J11*100*100%)</f>
        <v>100</v>
      </c>
      <c r="U11" s="22"/>
      <c r="V11" s="22"/>
    </row>
    <row r="12" spans="1:22" ht="30">
      <c r="A12" s="24"/>
      <c r="B12" s="3" t="s">
        <v>68</v>
      </c>
      <c r="C12" s="4" t="s">
        <v>48</v>
      </c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45">
      <c r="A13" s="6" t="s">
        <v>7</v>
      </c>
      <c r="B13" s="3" t="s">
        <v>67</v>
      </c>
      <c r="C13" s="4" t="s">
        <v>49</v>
      </c>
      <c r="D13" s="5"/>
      <c r="E13" s="5"/>
      <c r="F13" s="5"/>
      <c r="G13" s="5">
        <v>9450.24</v>
      </c>
      <c r="H13" s="5">
        <v>22256.64</v>
      </c>
      <c r="I13" s="5"/>
      <c r="J13" s="5"/>
      <c r="K13" s="5"/>
      <c r="L13" s="5"/>
      <c r="M13" s="11">
        <f>G13</f>
        <v>9450.24</v>
      </c>
      <c r="N13" s="11"/>
      <c r="O13" s="11"/>
      <c r="P13" s="11"/>
      <c r="Q13" s="11">
        <f>(M13/G13*100*100%)</f>
        <v>100</v>
      </c>
      <c r="R13" s="11">
        <f>(M13/H13*100*100%)</f>
        <v>42.46031746031746</v>
      </c>
      <c r="S13" s="11"/>
      <c r="T13" s="11"/>
      <c r="U13" s="11"/>
      <c r="V13" s="11"/>
    </row>
    <row r="14" spans="1:22" ht="30">
      <c r="A14" s="6" t="s">
        <v>8</v>
      </c>
      <c r="B14" s="3" t="s">
        <v>66</v>
      </c>
      <c r="C14" s="4" t="s">
        <v>50</v>
      </c>
      <c r="D14" s="5">
        <v>4487.19</v>
      </c>
      <c r="E14" s="5"/>
      <c r="F14" s="5"/>
      <c r="G14" s="5">
        <v>4622.64</v>
      </c>
      <c r="H14" s="5"/>
      <c r="I14" s="5"/>
      <c r="J14" s="5"/>
      <c r="K14" s="5"/>
      <c r="L14" s="5"/>
      <c r="M14" s="11">
        <f>D14</f>
        <v>4487.19</v>
      </c>
      <c r="N14" s="11">
        <f>(M14/D14*100*100%)</f>
        <v>100</v>
      </c>
      <c r="O14" s="11"/>
      <c r="P14" s="11"/>
      <c r="Q14" s="11">
        <f>(M14/G14*100*100%)</f>
        <v>97.06985618607547</v>
      </c>
      <c r="R14" s="11"/>
      <c r="S14" s="11"/>
      <c r="T14" s="11"/>
      <c r="U14" s="11"/>
      <c r="V14" s="11"/>
    </row>
    <row r="15" spans="1:22" ht="30">
      <c r="A15" s="6" t="s">
        <v>9</v>
      </c>
      <c r="B15" s="3" t="s">
        <v>65</v>
      </c>
      <c r="C15" s="4" t="s">
        <v>51</v>
      </c>
      <c r="D15" s="5"/>
      <c r="E15" s="5"/>
      <c r="F15" s="5">
        <v>5729.4</v>
      </c>
      <c r="G15" s="5"/>
      <c r="H15" s="5"/>
      <c r="I15" s="5"/>
      <c r="J15" s="5"/>
      <c r="K15" s="5"/>
      <c r="L15" s="5"/>
      <c r="M15" s="11">
        <f>F15</f>
        <v>5729.4</v>
      </c>
      <c r="N15" s="11"/>
      <c r="O15" s="11"/>
      <c r="P15" s="11">
        <f>(M15/F15*100*100%)</f>
        <v>100</v>
      </c>
      <c r="Q15" s="11"/>
      <c r="R15" s="11"/>
      <c r="S15" s="11"/>
      <c r="T15" s="11"/>
      <c r="U15" s="11"/>
      <c r="V15" s="11"/>
    </row>
    <row r="16" spans="1:22" ht="30">
      <c r="A16" s="6" t="s">
        <v>10</v>
      </c>
      <c r="B16" s="3" t="s">
        <v>64</v>
      </c>
      <c r="C16" s="4" t="s">
        <v>52</v>
      </c>
      <c r="D16" s="5"/>
      <c r="E16" s="5"/>
      <c r="F16" s="5"/>
      <c r="G16" s="5"/>
      <c r="H16" s="5">
        <v>13523.76</v>
      </c>
      <c r="I16" s="5"/>
      <c r="J16" s="5"/>
      <c r="K16" s="5"/>
      <c r="L16" s="5"/>
      <c r="M16" s="11">
        <f>H16</f>
        <v>13523.76</v>
      </c>
      <c r="N16" s="11"/>
      <c r="O16" s="11"/>
      <c r="P16" s="11"/>
      <c r="Q16" s="11"/>
      <c r="R16" s="11">
        <f>(M16/H16*100*100%)</f>
        <v>100</v>
      </c>
      <c r="S16" s="11"/>
      <c r="T16" s="11"/>
      <c r="U16" s="11"/>
      <c r="V16" s="11"/>
    </row>
    <row r="17" spans="1:22" ht="45">
      <c r="A17" s="9" t="s">
        <v>11</v>
      </c>
      <c r="B17" s="12" t="s">
        <v>72</v>
      </c>
      <c r="C17" s="4" t="s">
        <v>19</v>
      </c>
      <c r="D17" s="25" t="s">
        <v>55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0">
      <c r="A18" s="6" t="s">
        <v>12</v>
      </c>
      <c r="B18" s="3" t="s">
        <v>73</v>
      </c>
      <c r="C18" s="4" t="s">
        <v>53</v>
      </c>
      <c r="D18" s="5"/>
      <c r="E18" s="5"/>
      <c r="F18" s="5"/>
      <c r="G18" s="5"/>
      <c r="H18" s="5"/>
      <c r="I18" s="5"/>
      <c r="J18" s="5"/>
      <c r="K18" s="5"/>
      <c r="L18" s="5">
        <v>8219.88</v>
      </c>
      <c r="M18" s="11">
        <f>L18</f>
        <v>8219.88</v>
      </c>
      <c r="N18" s="11"/>
      <c r="O18" s="11"/>
      <c r="P18" s="11"/>
      <c r="Q18" s="11"/>
      <c r="R18" s="11"/>
      <c r="S18" s="11"/>
      <c r="T18" s="11"/>
      <c r="U18" s="11"/>
      <c r="V18" s="11">
        <f>(M18/L18*100*100%)</f>
        <v>100</v>
      </c>
    </row>
    <row r="19" spans="1:22" ht="45">
      <c r="A19" s="6" t="s">
        <v>13</v>
      </c>
      <c r="B19" s="3" t="s">
        <v>74</v>
      </c>
      <c r="C19" s="4" t="s">
        <v>21</v>
      </c>
      <c r="D19" s="5"/>
      <c r="E19" s="5"/>
      <c r="F19" s="5"/>
      <c r="G19" s="5"/>
      <c r="H19" s="5"/>
      <c r="I19" s="5"/>
      <c r="J19" s="5"/>
      <c r="K19" s="5">
        <v>7822.08</v>
      </c>
      <c r="L19" s="5"/>
      <c r="M19" s="11">
        <f>K19</f>
        <v>7822.08</v>
      </c>
      <c r="N19" s="11"/>
      <c r="O19" s="11"/>
      <c r="P19" s="11"/>
      <c r="Q19" s="11"/>
      <c r="R19" s="11"/>
      <c r="S19" s="11"/>
      <c r="T19" s="11"/>
      <c r="U19" s="11">
        <f>(M19/K19*100*100%)</f>
        <v>100</v>
      </c>
      <c r="V19" s="11"/>
    </row>
    <row r="20" spans="1:22" ht="30">
      <c r="A20" s="6" t="s">
        <v>14</v>
      </c>
      <c r="B20" s="3" t="s">
        <v>75</v>
      </c>
      <c r="C20" s="4" t="s">
        <v>20</v>
      </c>
      <c r="D20" s="5"/>
      <c r="E20" s="5"/>
      <c r="F20" s="5"/>
      <c r="G20" s="5"/>
      <c r="H20" s="5">
        <v>19303.92</v>
      </c>
      <c r="I20" s="5"/>
      <c r="J20" s="5"/>
      <c r="K20" s="5"/>
      <c r="L20" s="5"/>
      <c r="M20" s="11">
        <f>H20</f>
        <v>19303.92</v>
      </c>
      <c r="N20" s="11"/>
      <c r="O20" s="11"/>
      <c r="P20" s="11"/>
      <c r="Q20" s="11"/>
      <c r="R20" s="11">
        <f>(M20/H20*100*100%)</f>
        <v>100</v>
      </c>
      <c r="S20" s="11"/>
      <c r="T20" s="11"/>
      <c r="U20" s="11"/>
      <c r="V20" s="11"/>
    </row>
    <row r="21" spans="1:22" ht="30">
      <c r="A21" s="9" t="s">
        <v>15</v>
      </c>
      <c r="B21" s="12" t="s">
        <v>2</v>
      </c>
      <c r="C21" s="4" t="s">
        <v>54</v>
      </c>
      <c r="D21" s="25" t="s">
        <v>55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</sheetData>
  <sheetProtection password="B787" sheet="1"/>
  <mergeCells count="47">
    <mergeCell ref="D21:V21"/>
    <mergeCell ref="D17:V17"/>
    <mergeCell ref="D2:L2"/>
    <mergeCell ref="M2:M4"/>
    <mergeCell ref="N2:V2"/>
    <mergeCell ref="A5:A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A11:A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V5:V8"/>
    <mergeCell ref="O11:O12"/>
    <mergeCell ref="P11:P12"/>
    <mergeCell ref="Q11:Q12"/>
    <mergeCell ref="R11:R12"/>
    <mergeCell ref="N5:N8"/>
    <mergeCell ref="O5:O8"/>
    <mergeCell ref="P5:P8"/>
    <mergeCell ref="Q5:Q8"/>
    <mergeCell ref="A1:V1"/>
    <mergeCell ref="A2:C3"/>
    <mergeCell ref="S11:S12"/>
    <mergeCell ref="T11:T12"/>
    <mergeCell ref="U11:U12"/>
    <mergeCell ref="V11:V12"/>
    <mergeCell ref="R5:R8"/>
    <mergeCell ref="S5:S8"/>
    <mergeCell ref="T5:T8"/>
    <mergeCell ref="U5:U8"/>
  </mergeCells>
  <printOptions/>
  <pageMargins left="0.25" right="0.25" top="0.75" bottom="0.75" header="0.3" footer="0.3"/>
  <pageSetup fitToWidth="0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2019-12-05T09:31:16Z</cp:lastPrinted>
  <dcterms:created xsi:type="dcterms:W3CDTF">2017-10-26T10:44:39Z</dcterms:created>
  <dcterms:modified xsi:type="dcterms:W3CDTF">2019-12-06T08:06:48Z</dcterms:modified>
  <cp:category/>
  <cp:version/>
  <cp:contentType/>
  <cp:contentStatus/>
</cp:coreProperties>
</file>