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28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'Arkusz1'!$A$1:$AU$21</definedName>
  </definedNames>
  <calcPr fullCalcOnLoad="1"/>
</workbook>
</file>

<file path=xl/sharedStrings.xml><?xml version="1.0" encoding="utf-8"?>
<sst xmlns="http://schemas.openxmlformats.org/spreadsheetml/2006/main" count="77" uniqueCount="47">
  <si>
    <t>Urząd Skarbowy w Bytomiu</t>
  </si>
  <si>
    <t>Urząd Skarbowy w Czechowicach-Dziedzicach</t>
  </si>
  <si>
    <t>Urząd Skarbowy w Lublińcu</t>
  </si>
  <si>
    <t>Urząd Skarbowy w Żorach</t>
  </si>
  <si>
    <t xml:space="preserve">Część </t>
  </si>
  <si>
    <t>Nazwa jednostki organizacyjnej</t>
  </si>
  <si>
    <t xml:space="preserve">Adres jednostki organizacyjnej </t>
  </si>
  <si>
    <t>1.</t>
  </si>
  <si>
    <t>2.</t>
  </si>
  <si>
    <t>3.</t>
  </si>
  <si>
    <t>4.</t>
  </si>
  <si>
    <t>ul. Ignacego Paderewskiego 7 b
42-700 Lubliniec</t>
  </si>
  <si>
    <t>VAT</t>
  </si>
  <si>
    <t>a</t>
  </si>
  <si>
    <t>b</t>
  </si>
  <si>
    <t>c</t>
  </si>
  <si>
    <t>d</t>
  </si>
  <si>
    <t>e</t>
  </si>
  <si>
    <t>f</t>
  </si>
  <si>
    <t>g</t>
  </si>
  <si>
    <t>h</t>
  </si>
  <si>
    <t>m [ suma l ]</t>
  </si>
  <si>
    <t>j [ g + i ]</t>
  </si>
  <si>
    <t>i [ g x h ]</t>
  </si>
  <si>
    <t>Wartość zamówienia dla danej części</t>
  </si>
  <si>
    <t>Formularz cenowy</t>
  </si>
  <si>
    <t>ul. Wrocławska 92, 
41-902 Bytom</t>
  </si>
  <si>
    <t>ul. Nad Białką 1A, 
43-502 Czechowice-Dziedzice</t>
  </si>
  <si>
    <t>ul. Wodzisławska 1, 
44-240 Żory</t>
  </si>
  <si>
    <t>szkło</t>
  </si>
  <si>
    <t>metale 
i tworzywa sztuczne</t>
  </si>
  <si>
    <t>odpady ulegające biodegradacji</t>
  </si>
  <si>
    <t>odpady pozostałe 
z selekcji</t>
  </si>
  <si>
    <t>odpady zielone</t>
  </si>
  <si>
    <t>-</t>
  </si>
  <si>
    <t xml:space="preserve">Liczba wywozów w czasie trwania umowy </t>
  </si>
  <si>
    <t xml:space="preserve">Liczba pojemników/worków dla poszczególnej frakcji odpadu </t>
  </si>
  <si>
    <t xml:space="preserve">Pojemność pojemnika/worka dla poszczególnej frakcji odpadu </t>
  </si>
  <si>
    <t xml:space="preserve">Koszt jednego wywozu 1 pojemnika/worka netto </t>
  </si>
  <si>
    <t>Kwota vat wywozu jednego pojemnika/worka</t>
  </si>
  <si>
    <t xml:space="preserve">Koszt wywozu 1 pojemnika/worka brutto </t>
  </si>
  <si>
    <t>Koszt wywozu poszczególnej frakcji odpadu w czasie trwania umowy brutto</t>
  </si>
  <si>
    <t>l [suma k]</t>
  </si>
  <si>
    <t>Razem dla poszczeólnej jednostki</t>
  </si>
  <si>
    <t>k [ e x f x j ]</t>
  </si>
  <si>
    <t>2401-ILZ1.261.124.2018</t>
  </si>
  <si>
    <t>Załącznik nr 3 do Zapytania ofertowego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</si>
</sst>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2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4" fontId="1" fillId="0" borderId="16" xfId="0" applyNumberFormat="1" applyFont="1" applyBorder="1" applyAlignment="1">
      <alignment horizontal="center" vertical="center"/>
    </xf>
    <xf numFmtId="44" fontId="1" fillId="0" borderId="14" xfId="0" applyNumberFormat="1" applyFont="1" applyBorder="1" applyAlignment="1">
      <alignment horizontal="center" vertical="center"/>
    </xf>
    <xf numFmtId="44" fontId="1" fillId="0" borderId="22" xfId="0" applyNumberFormat="1" applyFont="1" applyBorder="1" applyAlignment="1">
      <alignment horizontal="center" vertical="center"/>
    </xf>
    <xf numFmtId="44" fontId="1" fillId="0" borderId="23" xfId="0" applyNumberFormat="1" applyFont="1" applyBorder="1" applyAlignment="1">
      <alignment horizontal="center" vertical="center"/>
    </xf>
    <xf numFmtId="0" fontId="1" fillId="33" borderId="0" xfId="0" applyNumberFormat="1" applyFont="1" applyFill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168" fontId="1" fillId="0" borderId="25" xfId="0" applyNumberFormat="1" applyFont="1" applyBorder="1" applyAlignment="1">
      <alignment horizontal="center" vertical="center"/>
    </xf>
    <xf numFmtId="168" fontId="1" fillId="0" borderId="16" xfId="0" applyNumberFormat="1" applyFont="1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 vertical="center"/>
    </xf>
    <xf numFmtId="168" fontId="1" fillId="0" borderId="17" xfId="0" applyNumberFormat="1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168" fontId="1" fillId="0" borderId="26" xfId="0" applyNumberFormat="1" applyFont="1" applyBorder="1" applyAlignment="1">
      <alignment horizontal="center" vertical="center"/>
    </xf>
    <xf numFmtId="168" fontId="1" fillId="0" borderId="18" xfId="0" applyNumberFormat="1" applyFont="1" applyBorder="1" applyAlignment="1">
      <alignment horizontal="center" vertical="center"/>
    </xf>
    <xf numFmtId="168" fontId="1" fillId="0" borderId="15" xfId="0" applyNumberFormat="1" applyFont="1" applyBorder="1" applyAlignment="1">
      <alignment horizontal="center" vertical="center"/>
    </xf>
    <xf numFmtId="168" fontId="1" fillId="0" borderId="19" xfId="0" applyNumberFormat="1" applyFont="1" applyBorder="1" applyAlignment="1">
      <alignment horizontal="center" vertical="center"/>
    </xf>
    <xf numFmtId="168" fontId="1" fillId="0" borderId="27" xfId="0" applyNumberFormat="1" applyFont="1" applyBorder="1" applyAlignment="1">
      <alignment horizontal="center" vertical="center"/>
    </xf>
    <xf numFmtId="168" fontId="1" fillId="0" borderId="28" xfId="0" applyNumberFormat="1" applyFont="1" applyBorder="1" applyAlignment="1">
      <alignment horizontal="center" vertical="center"/>
    </xf>
    <xf numFmtId="168" fontId="1" fillId="0" borderId="29" xfId="0" applyNumberFormat="1" applyFont="1" applyBorder="1" applyAlignment="1">
      <alignment horizontal="center" vertical="center"/>
    </xf>
    <xf numFmtId="9" fontId="1" fillId="0" borderId="30" xfId="0" applyNumberFormat="1" applyFont="1" applyBorder="1" applyAlignment="1">
      <alignment horizontal="center" vertical="center"/>
    </xf>
    <xf numFmtId="9" fontId="1" fillId="0" borderId="31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44" fontId="1" fillId="0" borderId="17" xfId="0" applyNumberFormat="1" applyFont="1" applyBorder="1" applyAlignment="1">
      <alignment horizontal="center" vertical="center"/>
    </xf>
    <xf numFmtId="44" fontId="1" fillId="0" borderId="24" xfId="0" applyNumberFormat="1" applyFont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168" fontId="1" fillId="0" borderId="20" xfId="0" applyNumberFormat="1" applyFont="1" applyBorder="1" applyAlignment="1">
      <alignment horizontal="center" vertical="center"/>
    </xf>
    <xf numFmtId="168" fontId="1" fillId="0" borderId="21" xfId="0" applyNumberFormat="1" applyFont="1" applyBorder="1" applyAlignment="1">
      <alignment horizontal="center" vertical="center"/>
    </xf>
    <xf numFmtId="168" fontId="1" fillId="0" borderId="32" xfId="0" applyNumberFormat="1" applyFont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44" fontId="1" fillId="0" borderId="18" xfId="0" applyNumberFormat="1" applyFont="1" applyBorder="1" applyAlignment="1">
      <alignment horizontal="center" vertical="center"/>
    </xf>
    <xf numFmtId="44" fontId="1" fillId="0" borderId="15" xfId="0" applyNumberFormat="1" applyFont="1" applyBorder="1" applyAlignment="1">
      <alignment horizontal="center" vertical="center"/>
    </xf>
    <xf numFmtId="44" fontId="1" fillId="0" borderId="19" xfId="0" applyNumberFormat="1" applyFont="1" applyBorder="1" applyAlignment="1">
      <alignment horizontal="center" vertical="center"/>
    </xf>
    <xf numFmtId="168" fontId="1" fillId="0" borderId="34" xfId="0" applyNumberFormat="1" applyFont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"/>
  <sheetViews>
    <sheetView tabSelected="1" zoomScale="60" zoomScaleNormal="60" zoomScalePageLayoutView="0" workbookViewId="0" topLeftCell="N1">
      <selection activeCell="A1" sqref="A1:AO8"/>
    </sheetView>
  </sheetViews>
  <sheetFormatPr defaultColWidth="9.140625" defaultRowHeight="52.5" customHeight="1"/>
  <cols>
    <col min="1" max="1" width="6.8515625" style="1" customWidth="1"/>
    <col min="2" max="2" width="38.140625" style="1" customWidth="1"/>
    <col min="3" max="3" width="31.00390625" style="1" customWidth="1"/>
    <col min="4" max="5" width="12.7109375" style="1" customWidth="1"/>
    <col min="6" max="6" width="15.7109375" style="1" customWidth="1"/>
    <col min="7" max="10" width="12.7109375" style="1" customWidth="1"/>
    <col min="11" max="11" width="15.7109375" style="1" customWidth="1"/>
    <col min="12" max="15" width="12.7109375" style="1" customWidth="1"/>
    <col min="16" max="16" width="15.7109375" style="1" customWidth="1"/>
    <col min="17" max="17" width="12.7109375" style="1" customWidth="1"/>
    <col min="18" max="18" width="11.57421875" style="1" customWidth="1"/>
    <col min="19" max="20" width="12.7109375" style="1" customWidth="1"/>
    <col min="21" max="21" width="15.7109375" style="1" customWidth="1"/>
    <col min="22" max="24" width="12.7109375" style="1" customWidth="1"/>
    <col min="25" max="28" width="15.7109375" style="1" customWidth="1"/>
    <col min="29" max="29" width="15.00390625" style="1" customWidth="1"/>
    <col min="30" max="33" width="15.7109375" style="1" customWidth="1"/>
    <col min="34" max="34" width="14.00390625" style="1" customWidth="1"/>
    <col min="35" max="39" width="15.7109375" style="1" customWidth="1"/>
    <col min="40" max="40" width="18.00390625" style="1" customWidth="1"/>
    <col min="41" max="41" width="28.8515625" style="1" customWidth="1"/>
    <col min="42" max="16384" width="9.140625" style="1" customWidth="1"/>
  </cols>
  <sheetData>
    <row r="1" spans="1:41" ht="52.5" customHeight="1" thickBot="1">
      <c r="A1" s="73" t="s">
        <v>45</v>
      </c>
      <c r="B1" s="74"/>
      <c r="C1" s="69" t="s">
        <v>25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1"/>
      <c r="AN1" s="67" t="s">
        <v>46</v>
      </c>
      <c r="AO1" s="68"/>
    </row>
    <row r="2" spans="1:41" s="4" customFormat="1" ht="52.5" customHeight="1" thickBot="1">
      <c r="A2" s="57" t="s">
        <v>4</v>
      </c>
      <c r="B2" s="57" t="s">
        <v>5</v>
      </c>
      <c r="C2" s="57" t="s">
        <v>6</v>
      </c>
      <c r="D2" s="72" t="s">
        <v>37</v>
      </c>
      <c r="E2" s="65"/>
      <c r="F2" s="65"/>
      <c r="G2" s="65"/>
      <c r="H2" s="66"/>
      <c r="I2" s="75" t="s">
        <v>36</v>
      </c>
      <c r="J2" s="76"/>
      <c r="K2" s="76"/>
      <c r="L2" s="76"/>
      <c r="M2" s="77"/>
      <c r="N2" s="62" t="s">
        <v>35</v>
      </c>
      <c r="O2" s="63"/>
      <c r="P2" s="63"/>
      <c r="Q2" s="63"/>
      <c r="R2" s="64"/>
      <c r="S2" s="65" t="s">
        <v>38</v>
      </c>
      <c r="T2" s="65"/>
      <c r="U2" s="65"/>
      <c r="V2" s="65"/>
      <c r="W2" s="66"/>
      <c r="X2" s="57" t="s">
        <v>12</v>
      </c>
      <c r="Y2" s="72" t="s">
        <v>39</v>
      </c>
      <c r="Z2" s="65"/>
      <c r="AA2" s="65"/>
      <c r="AB2" s="65"/>
      <c r="AC2" s="66"/>
      <c r="AD2" s="72" t="s">
        <v>40</v>
      </c>
      <c r="AE2" s="65"/>
      <c r="AF2" s="65"/>
      <c r="AG2" s="65"/>
      <c r="AH2" s="66"/>
      <c r="AI2" s="72" t="s">
        <v>41</v>
      </c>
      <c r="AJ2" s="65"/>
      <c r="AK2" s="65"/>
      <c r="AL2" s="65"/>
      <c r="AM2" s="66"/>
      <c r="AN2" s="57" t="s">
        <v>43</v>
      </c>
      <c r="AO2" s="57" t="s">
        <v>24</v>
      </c>
    </row>
    <row r="3" spans="1:41" s="25" customFormat="1" ht="52.5" customHeight="1" thickBot="1">
      <c r="A3" s="58"/>
      <c r="B3" s="58"/>
      <c r="C3" s="58"/>
      <c r="D3" s="26" t="s">
        <v>29</v>
      </c>
      <c r="E3" s="27" t="s">
        <v>30</v>
      </c>
      <c r="F3" s="27" t="s">
        <v>31</v>
      </c>
      <c r="G3" s="27" t="s">
        <v>32</v>
      </c>
      <c r="H3" s="28" t="s">
        <v>33</v>
      </c>
      <c r="I3" s="26" t="s">
        <v>29</v>
      </c>
      <c r="J3" s="27" t="s">
        <v>30</v>
      </c>
      <c r="K3" s="27" t="s">
        <v>31</v>
      </c>
      <c r="L3" s="27" t="s">
        <v>32</v>
      </c>
      <c r="M3" s="28" t="s">
        <v>33</v>
      </c>
      <c r="N3" s="26" t="s">
        <v>29</v>
      </c>
      <c r="O3" s="27" t="s">
        <v>30</v>
      </c>
      <c r="P3" s="27" t="s">
        <v>31</v>
      </c>
      <c r="Q3" s="27" t="s">
        <v>32</v>
      </c>
      <c r="R3" s="28" t="s">
        <v>33</v>
      </c>
      <c r="S3" s="26" t="s">
        <v>29</v>
      </c>
      <c r="T3" s="27" t="s">
        <v>30</v>
      </c>
      <c r="U3" s="27" t="s">
        <v>31</v>
      </c>
      <c r="V3" s="27" t="s">
        <v>32</v>
      </c>
      <c r="W3" s="28" t="s">
        <v>33</v>
      </c>
      <c r="X3" s="58"/>
      <c r="Y3" s="26" t="s">
        <v>29</v>
      </c>
      <c r="Z3" s="27" t="s">
        <v>30</v>
      </c>
      <c r="AA3" s="27" t="s">
        <v>31</v>
      </c>
      <c r="AB3" s="27" t="s">
        <v>32</v>
      </c>
      <c r="AC3" s="28" t="s">
        <v>33</v>
      </c>
      <c r="AD3" s="26" t="s">
        <v>29</v>
      </c>
      <c r="AE3" s="27" t="s">
        <v>30</v>
      </c>
      <c r="AF3" s="27" t="s">
        <v>31</v>
      </c>
      <c r="AG3" s="27" t="s">
        <v>32</v>
      </c>
      <c r="AH3" s="28" t="s">
        <v>33</v>
      </c>
      <c r="AI3" s="26" t="s">
        <v>29</v>
      </c>
      <c r="AJ3" s="27" t="s">
        <v>30</v>
      </c>
      <c r="AK3" s="27" t="s">
        <v>31</v>
      </c>
      <c r="AL3" s="27" t="s">
        <v>32</v>
      </c>
      <c r="AM3" s="28" t="s">
        <v>33</v>
      </c>
      <c r="AN3" s="58"/>
      <c r="AO3" s="58"/>
    </row>
    <row r="4" spans="1:41" s="6" customFormat="1" ht="52.5" customHeight="1" thickBot="1">
      <c r="A4" s="46" t="s">
        <v>13</v>
      </c>
      <c r="B4" s="46" t="s">
        <v>14</v>
      </c>
      <c r="C4" s="46" t="s">
        <v>15</v>
      </c>
      <c r="D4" s="59" t="s">
        <v>16</v>
      </c>
      <c r="E4" s="60"/>
      <c r="F4" s="60"/>
      <c r="G4" s="60"/>
      <c r="H4" s="61"/>
      <c r="I4" s="59" t="s">
        <v>17</v>
      </c>
      <c r="J4" s="60"/>
      <c r="K4" s="60"/>
      <c r="L4" s="60"/>
      <c r="M4" s="61"/>
      <c r="N4" s="59" t="s">
        <v>18</v>
      </c>
      <c r="O4" s="60"/>
      <c r="P4" s="60"/>
      <c r="Q4" s="60"/>
      <c r="R4" s="61"/>
      <c r="S4" s="59" t="s">
        <v>19</v>
      </c>
      <c r="T4" s="60"/>
      <c r="U4" s="60"/>
      <c r="V4" s="60"/>
      <c r="W4" s="61"/>
      <c r="X4" s="46" t="s">
        <v>20</v>
      </c>
      <c r="Y4" s="59" t="s">
        <v>23</v>
      </c>
      <c r="Z4" s="60"/>
      <c r="AA4" s="60"/>
      <c r="AB4" s="60"/>
      <c r="AC4" s="61"/>
      <c r="AD4" s="59" t="s">
        <v>22</v>
      </c>
      <c r="AE4" s="60"/>
      <c r="AF4" s="60"/>
      <c r="AG4" s="60"/>
      <c r="AH4" s="61"/>
      <c r="AI4" s="59" t="s">
        <v>44</v>
      </c>
      <c r="AJ4" s="60"/>
      <c r="AK4" s="60"/>
      <c r="AL4" s="60"/>
      <c r="AM4" s="61"/>
      <c r="AN4" s="50" t="s">
        <v>42</v>
      </c>
      <c r="AO4" s="46" t="s">
        <v>21</v>
      </c>
    </row>
    <row r="5" spans="1:41" ht="79.5" customHeight="1" thickBot="1">
      <c r="A5" s="51" t="s">
        <v>7</v>
      </c>
      <c r="B5" s="3" t="s">
        <v>0</v>
      </c>
      <c r="C5" s="2" t="s">
        <v>26</v>
      </c>
      <c r="D5" s="16">
        <v>140</v>
      </c>
      <c r="E5" s="13">
        <v>240</v>
      </c>
      <c r="F5" s="13">
        <v>120</v>
      </c>
      <c r="G5" s="13">
        <v>1100</v>
      </c>
      <c r="H5" s="17">
        <v>770</v>
      </c>
      <c r="I5" s="16">
        <v>1</v>
      </c>
      <c r="J5" s="13">
        <v>1</v>
      </c>
      <c r="K5" s="13">
        <v>1</v>
      </c>
      <c r="L5" s="13">
        <v>2</v>
      </c>
      <c r="M5" s="19">
        <v>1</v>
      </c>
      <c r="N5" s="16">
        <v>26</v>
      </c>
      <c r="O5" s="13">
        <v>52</v>
      </c>
      <c r="P5" s="13">
        <v>52</v>
      </c>
      <c r="Q5" s="13">
        <v>52</v>
      </c>
      <c r="R5" s="52">
        <v>4</v>
      </c>
      <c r="S5" s="53"/>
      <c r="T5" s="54"/>
      <c r="U5" s="54"/>
      <c r="V5" s="54"/>
      <c r="W5" s="55"/>
      <c r="X5" s="43">
        <v>0.08</v>
      </c>
      <c r="Y5" s="35">
        <f>S5*X5</f>
        <v>0</v>
      </c>
      <c r="Z5" s="36">
        <f>T5*X5</f>
        <v>0</v>
      </c>
      <c r="AA5" s="36">
        <f>U5*X5</f>
        <v>0</v>
      </c>
      <c r="AB5" s="36">
        <f>V5*X5</f>
        <v>0</v>
      </c>
      <c r="AC5" s="37">
        <f>W5*X5</f>
        <v>0</v>
      </c>
      <c r="AD5" s="35">
        <f aca="true" t="shared" si="0" ref="AD5:AH8">S5+Y5</f>
        <v>0</v>
      </c>
      <c r="AE5" s="36">
        <f t="shared" si="0"/>
        <v>0</v>
      </c>
      <c r="AF5" s="36">
        <f t="shared" si="0"/>
        <v>0</v>
      </c>
      <c r="AG5" s="36">
        <f t="shared" si="0"/>
        <v>0</v>
      </c>
      <c r="AH5" s="48">
        <f t="shared" si="0"/>
        <v>0</v>
      </c>
      <c r="AI5" s="38">
        <f>AD5*N5*I5</f>
        <v>0</v>
      </c>
      <c r="AJ5" s="29">
        <f aca="true" t="shared" si="1" ref="AJ5:AM7">AE5*O5*J5</f>
        <v>0</v>
      </c>
      <c r="AK5" s="29">
        <f t="shared" si="1"/>
        <v>0</v>
      </c>
      <c r="AL5" s="29">
        <f t="shared" si="1"/>
        <v>0</v>
      </c>
      <c r="AM5" s="39">
        <f t="shared" si="1"/>
        <v>0</v>
      </c>
      <c r="AN5" s="49">
        <f>SUM(AI5:AM5)</f>
        <v>0</v>
      </c>
      <c r="AO5" s="56">
        <f>AN5</f>
        <v>0</v>
      </c>
    </row>
    <row r="6" spans="1:41" ht="79.5" customHeight="1" thickBot="1">
      <c r="A6" s="10" t="s">
        <v>8</v>
      </c>
      <c r="B6" s="11" t="s">
        <v>1</v>
      </c>
      <c r="C6" s="9" t="s">
        <v>27</v>
      </c>
      <c r="D6" s="14">
        <v>120</v>
      </c>
      <c r="E6" s="12">
        <v>120</v>
      </c>
      <c r="F6" s="12">
        <v>140</v>
      </c>
      <c r="G6" s="12">
        <v>240</v>
      </c>
      <c r="H6" s="15">
        <v>1100</v>
      </c>
      <c r="I6" s="14">
        <v>1</v>
      </c>
      <c r="J6" s="12">
        <v>1</v>
      </c>
      <c r="K6" s="12">
        <v>1</v>
      </c>
      <c r="L6" s="12">
        <v>1</v>
      </c>
      <c r="M6" s="18">
        <v>2</v>
      </c>
      <c r="N6" s="14">
        <v>12</v>
      </c>
      <c r="O6" s="12">
        <v>12</v>
      </c>
      <c r="P6" s="12">
        <v>52</v>
      </c>
      <c r="Q6" s="12">
        <v>52</v>
      </c>
      <c r="R6" s="20">
        <v>4</v>
      </c>
      <c r="S6" s="21"/>
      <c r="T6" s="22"/>
      <c r="U6" s="22"/>
      <c r="V6" s="22"/>
      <c r="W6" s="44"/>
      <c r="X6" s="41">
        <v>0.08</v>
      </c>
      <c r="Y6" s="30">
        <f>S6*X6</f>
        <v>0</v>
      </c>
      <c r="Z6" s="31">
        <f>T6*X6</f>
        <v>0</v>
      </c>
      <c r="AA6" s="31">
        <f>U6*X6</f>
        <v>0</v>
      </c>
      <c r="AB6" s="31">
        <f>V6*X6</f>
        <v>0</v>
      </c>
      <c r="AC6" s="32">
        <f>W6*X6</f>
        <v>0</v>
      </c>
      <c r="AD6" s="30">
        <f t="shared" si="0"/>
        <v>0</v>
      </c>
      <c r="AE6" s="31">
        <f t="shared" si="0"/>
        <v>0</v>
      </c>
      <c r="AF6" s="31">
        <f t="shared" si="0"/>
        <v>0</v>
      </c>
      <c r="AG6" s="31">
        <f t="shared" si="0"/>
        <v>0</v>
      </c>
      <c r="AH6" s="47">
        <f t="shared" si="0"/>
        <v>0</v>
      </c>
      <c r="AI6" s="30">
        <f>AD6*N6*I6</f>
        <v>0</v>
      </c>
      <c r="AJ6" s="31">
        <f t="shared" si="1"/>
        <v>0</v>
      </c>
      <c r="AK6" s="31">
        <f t="shared" si="1"/>
        <v>0</v>
      </c>
      <c r="AL6" s="31">
        <f t="shared" si="1"/>
        <v>0</v>
      </c>
      <c r="AM6" s="32">
        <f t="shared" si="1"/>
        <v>0</v>
      </c>
      <c r="AN6" s="33">
        <f>SUM(AI6:AM6)</f>
        <v>0</v>
      </c>
      <c r="AO6" s="40">
        <f>AN6</f>
        <v>0</v>
      </c>
    </row>
    <row r="7" spans="1:41" ht="79.5" customHeight="1" thickBot="1">
      <c r="A7" s="7" t="s">
        <v>9</v>
      </c>
      <c r="B7" s="8" t="s">
        <v>2</v>
      </c>
      <c r="C7" s="5" t="s">
        <v>11</v>
      </c>
      <c r="D7" s="14">
        <v>120</v>
      </c>
      <c r="E7" s="12">
        <v>240</v>
      </c>
      <c r="F7" s="12">
        <v>120</v>
      </c>
      <c r="G7" s="12">
        <v>1100</v>
      </c>
      <c r="H7" s="15">
        <v>240</v>
      </c>
      <c r="I7" s="14">
        <v>1</v>
      </c>
      <c r="J7" s="12">
        <v>1</v>
      </c>
      <c r="K7" s="12">
        <v>1</v>
      </c>
      <c r="L7" s="12">
        <v>1</v>
      </c>
      <c r="M7" s="18">
        <v>1</v>
      </c>
      <c r="N7" s="14">
        <v>26</v>
      </c>
      <c r="O7" s="12">
        <v>26</v>
      </c>
      <c r="P7" s="12">
        <v>26</v>
      </c>
      <c r="Q7" s="12">
        <v>26</v>
      </c>
      <c r="R7" s="20">
        <v>4</v>
      </c>
      <c r="S7" s="23"/>
      <c r="T7" s="24"/>
      <c r="U7" s="24"/>
      <c r="V7" s="24"/>
      <c r="W7" s="45"/>
      <c r="X7" s="41">
        <v>0.08</v>
      </c>
      <c r="Y7" s="30">
        <f>S7*X7</f>
        <v>0</v>
      </c>
      <c r="Z7" s="31">
        <f>T7*X7</f>
        <v>0</v>
      </c>
      <c r="AA7" s="31">
        <f>U7*X7</f>
        <v>0</v>
      </c>
      <c r="AB7" s="31">
        <f>V7*X7</f>
        <v>0</v>
      </c>
      <c r="AC7" s="32">
        <f>W7*X7</f>
        <v>0</v>
      </c>
      <c r="AD7" s="30">
        <f t="shared" si="0"/>
        <v>0</v>
      </c>
      <c r="AE7" s="31">
        <f t="shared" si="0"/>
        <v>0</v>
      </c>
      <c r="AF7" s="31">
        <f t="shared" si="0"/>
        <v>0</v>
      </c>
      <c r="AG7" s="31">
        <f t="shared" si="0"/>
        <v>0</v>
      </c>
      <c r="AH7" s="47">
        <f t="shared" si="0"/>
        <v>0</v>
      </c>
      <c r="AI7" s="30">
        <f>AD7*N7*I7</f>
        <v>0</v>
      </c>
      <c r="AJ7" s="31">
        <f t="shared" si="1"/>
        <v>0</v>
      </c>
      <c r="AK7" s="31">
        <f t="shared" si="1"/>
        <v>0</v>
      </c>
      <c r="AL7" s="31">
        <f t="shared" si="1"/>
        <v>0</v>
      </c>
      <c r="AM7" s="32">
        <f t="shared" si="1"/>
        <v>0</v>
      </c>
      <c r="AN7" s="49">
        <f>SUM(AI7:AM7)</f>
        <v>0</v>
      </c>
      <c r="AO7" s="34">
        <f>AN7</f>
        <v>0</v>
      </c>
    </row>
    <row r="8" spans="1:41" ht="79.5" customHeight="1" thickBot="1">
      <c r="A8" s="7" t="s">
        <v>10</v>
      </c>
      <c r="B8" s="8" t="s">
        <v>3</v>
      </c>
      <c r="C8" s="5" t="s">
        <v>28</v>
      </c>
      <c r="D8" s="16">
        <v>240</v>
      </c>
      <c r="E8" s="13">
        <v>240</v>
      </c>
      <c r="F8" s="13">
        <v>120</v>
      </c>
      <c r="G8" s="13">
        <v>770</v>
      </c>
      <c r="H8" s="17" t="s">
        <v>34</v>
      </c>
      <c r="I8" s="16">
        <v>1</v>
      </c>
      <c r="J8" s="13">
        <v>1</v>
      </c>
      <c r="K8" s="13">
        <v>1</v>
      </c>
      <c r="L8" s="13">
        <v>1</v>
      </c>
      <c r="M8" s="19">
        <v>0</v>
      </c>
      <c r="N8" s="14">
        <v>12</v>
      </c>
      <c r="O8" s="12">
        <v>52</v>
      </c>
      <c r="P8" s="12">
        <v>52</v>
      </c>
      <c r="Q8" s="12">
        <v>52</v>
      </c>
      <c r="R8" s="20">
        <v>0</v>
      </c>
      <c r="S8" s="21"/>
      <c r="T8" s="22"/>
      <c r="U8" s="22"/>
      <c r="V8" s="22"/>
      <c r="W8" s="44"/>
      <c r="X8" s="42">
        <v>0.08</v>
      </c>
      <c r="Y8" s="35">
        <f>S8*X8</f>
        <v>0</v>
      </c>
      <c r="Z8" s="36">
        <f>T8*X8</f>
        <v>0</v>
      </c>
      <c r="AA8" s="36">
        <f>U8*X8</f>
        <v>0</v>
      </c>
      <c r="AB8" s="36">
        <f>V8*X8</f>
        <v>0</v>
      </c>
      <c r="AC8" s="37">
        <f>W8*X8</f>
        <v>0</v>
      </c>
      <c r="AD8" s="35">
        <f t="shared" si="0"/>
        <v>0</v>
      </c>
      <c r="AE8" s="36">
        <f t="shared" si="0"/>
        <v>0</v>
      </c>
      <c r="AF8" s="36">
        <f t="shared" si="0"/>
        <v>0</v>
      </c>
      <c r="AG8" s="36">
        <f t="shared" si="0"/>
        <v>0</v>
      </c>
      <c r="AH8" s="48">
        <f t="shared" si="0"/>
        <v>0</v>
      </c>
      <c r="AI8" s="35">
        <f>AD8*N8*I8</f>
        <v>0</v>
      </c>
      <c r="AJ8" s="36">
        <f>AE8*O8*J8</f>
        <v>0</v>
      </c>
      <c r="AK8" s="36">
        <f>AF8*P8*K8</f>
        <v>0</v>
      </c>
      <c r="AL8" s="36">
        <f>AG8*Q8*L8</f>
        <v>0</v>
      </c>
      <c r="AM8" s="37">
        <f>AH8*R8*M8</f>
        <v>0</v>
      </c>
      <c r="AN8" s="33">
        <f>SUM(AI8:AM8)</f>
        <v>0</v>
      </c>
      <c r="AO8" s="33">
        <f>AN8</f>
        <v>0</v>
      </c>
    </row>
  </sheetData>
  <sheetProtection/>
  <mergeCells count="23">
    <mergeCell ref="I2:M2"/>
    <mergeCell ref="Y2:AC2"/>
    <mergeCell ref="AD2:AH2"/>
    <mergeCell ref="AD4:AH4"/>
    <mergeCell ref="C2:C3"/>
    <mergeCell ref="B2:B3"/>
    <mergeCell ref="I4:M4"/>
    <mergeCell ref="AN1:AO1"/>
    <mergeCell ref="C1:AM1"/>
    <mergeCell ref="A2:A3"/>
    <mergeCell ref="X2:X3"/>
    <mergeCell ref="AI2:AM2"/>
    <mergeCell ref="AI4:AM4"/>
    <mergeCell ref="AN2:AN3"/>
    <mergeCell ref="A1:B1"/>
    <mergeCell ref="D2:H2"/>
    <mergeCell ref="D4:H4"/>
    <mergeCell ref="AO2:AO3"/>
    <mergeCell ref="S4:W4"/>
    <mergeCell ref="Y4:AC4"/>
    <mergeCell ref="N2:R2"/>
    <mergeCell ref="N4:R4"/>
    <mergeCell ref="S2:W2"/>
  </mergeCells>
  <printOptions/>
  <pageMargins left="0.25" right="0.25" top="0.75" bottom="0.75" header="0.3" footer="0.3"/>
  <pageSetup fitToHeight="0" fitToWidth="1"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FUJN</dc:creator>
  <cp:keywords/>
  <dc:description/>
  <cp:lastModifiedBy>Sadowska Patrycja</cp:lastModifiedBy>
  <cp:lastPrinted>2018-11-28T08:56:37Z</cp:lastPrinted>
  <dcterms:created xsi:type="dcterms:W3CDTF">2017-10-26T10:44:39Z</dcterms:created>
  <dcterms:modified xsi:type="dcterms:W3CDTF">2018-11-28T08:56:40Z</dcterms:modified>
  <cp:category/>
  <cp:version/>
  <cp:contentType/>
  <cp:contentStatus/>
</cp:coreProperties>
</file>