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2401-012\Komorki$\IZPL\ILZ1\PRZETARGI\PROCEDURA\ZKP_10 _2018_ Sprzątanie\SIWZ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5" i="1"/>
  <c r="E5" i="1" l="1"/>
  <c r="F5" i="1"/>
  <c r="I5" i="1"/>
  <c r="E6" i="1"/>
  <c r="F6" i="1"/>
  <c r="I6" i="1"/>
  <c r="J6" i="1"/>
  <c r="E7" i="1"/>
  <c r="F7" i="1"/>
  <c r="I7" i="1"/>
  <c r="J7" i="1"/>
  <c r="E8" i="1"/>
  <c r="F8" i="1"/>
  <c r="I8" i="1"/>
  <c r="J8" i="1"/>
  <c r="E9" i="1"/>
  <c r="F9" i="1"/>
  <c r="I9" i="1"/>
  <c r="J9" i="1"/>
  <c r="E10" i="1"/>
  <c r="F10" i="1"/>
  <c r="I10" i="1"/>
  <c r="J10" i="1"/>
  <c r="E11" i="1"/>
  <c r="F11" i="1"/>
  <c r="I11" i="1"/>
  <c r="J11" i="1"/>
  <c r="E12" i="1"/>
  <c r="F12" i="1"/>
  <c r="I12" i="1"/>
  <c r="J12" i="1"/>
  <c r="E13" i="1"/>
  <c r="F13" i="1"/>
  <c r="I13" i="1"/>
  <c r="J13" i="1"/>
  <c r="E14" i="1"/>
  <c r="F14" i="1"/>
  <c r="I14" i="1"/>
  <c r="J14" i="1"/>
  <c r="E15" i="1"/>
  <c r="F15" i="1"/>
  <c r="I15" i="1"/>
  <c r="J15" i="1"/>
  <c r="E16" i="1"/>
  <c r="F16" i="1"/>
  <c r="I16" i="1"/>
  <c r="J16" i="1"/>
  <c r="E17" i="1"/>
  <c r="F17" i="1"/>
  <c r="I17" i="1"/>
  <c r="J17" i="1"/>
  <c r="E18" i="1"/>
  <c r="F18" i="1"/>
  <c r="I18" i="1"/>
  <c r="J18" i="1"/>
  <c r="E19" i="1"/>
  <c r="F19" i="1"/>
  <c r="I19" i="1"/>
  <c r="J19" i="1"/>
  <c r="E20" i="1"/>
  <c r="F20" i="1"/>
  <c r="I20" i="1"/>
  <c r="J20" i="1"/>
  <c r="S5" i="1" l="1"/>
  <c r="T5" i="1" s="1"/>
  <c r="V5" i="1" s="1"/>
  <c r="S6" i="1"/>
  <c r="T6" i="1" s="1"/>
  <c r="V6" i="1" s="1"/>
  <c r="S7" i="1"/>
  <c r="T7" i="1" s="1"/>
  <c r="V7" i="1" s="1"/>
  <c r="S8" i="1"/>
  <c r="T8" i="1" s="1"/>
  <c r="V8" i="1" s="1"/>
  <c r="S9" i="1"/>
  <c r="T9" i="1" s="1"/>
  <c r="V9" i="1" s="1"/>
  <c r="S10" i="1"/>
  <c r="T10" i="1" s="1"/>
  <c r="V10" i="1" s="1"/>
  <c r="S11" i="1"/>
  <c r="T11" i="1" s="1"/>
  <c r="V11" i="1" s="1"/>
  <c r="S12" i="1"/>
  <c r="T12" i="1" s="1"/>
  <c r="V12" i="1" s="1"/>
  <c r="S13" i="1"/>
  <c r="T13" i="1" s="1"/>
  <c r="V13" i="1" s="1"/>
  <c r="S14" i="1"/>
  <c r="T14" i="1" s="1"/>
  <c r="V14" i="1" s="1"/>
  <c r="S15" i="1"/>
  <c r="T15" i="1" s="1"/>
  <c r="V15" i="1" s="1"/>
  <c r="S16" i="1"/>
  <c r="T16" i="1" s="1"/>
  <c r="V16" i="1" s="1"/>
  <c r="S17" i="1"/>
  <c r="T17" i="1" s="1"/>
  <c r="V17" i="1" s="1"/>
  <c r="S18" i="1"/>
  <c r="T18" i="1" s="1"/>
  <c r="V18" i="1" s="1"/>
  <c r="S19" i="1"/>
  <c r="T19" i="1" s="1"/>
  <c r="V19" i="1" s="1"/>
  <c r="S20" i="1"/>
  <c r="T20" i="1" s="1"/>
  <c r="V20" i="1" s="1"/>
  <c r="M15" i="1" l="1"/>
  <c r="N15" i="1" s="1"/>
  <c r="P15" i="1" s="1"/>
  <c r="M16" i="1"/>
  <c r="N16" i="1" s="1"/>
  <c r="P16" i="1" s="1"/>
  <c r="M17" i="1"/>
  <c r="N17" i="1" s="1"/>
  <c r="P17" i="1" s="1"/>
  <c r="M18" i="1"/>
  <c r="N18" i="1" s="1"/>
  <c r="P18" i="1" s="1"/>
  <c r="M19" i="1"/>
  <c r="N19" i="1" s="1"/>
  <c r="P19" i="1" s="1"/>
  <c r="M20" i="1"/>
  <c r="N20" i="1" s="1"/>
  <c r="P20" i="1" s="1"/>
  <c r="M5" i="1"/>
  <c r="N5" i="1" s="1"/>
  <c r="P5" i="1" s="1"/>
  <c r="M6" i="1"/>
  <c r="N6" i="1" s="1"/>
  <c r="P6" i="1" s="1"/>
  <c r="M7" i="1"/>
  <c r="N7" i="1" s="1"/>
  <c r="P7" i="1" s="1"/>
  <c r="M8" i="1"/>
  <c r="N8" i="1" s="1"/>
  <c r="P8" i="1" s="1"/>
  <c r="M9" i="1"/>
  <c r="N9" i="1" s="1"/>
  <c r="P9" i="1" s="1"/>
  <c r="M10" i="1"/>
  <c r="N10" i="1" s="1"/>
  <c r="P10" i="1" s="1"/>
  <c r="M11" i="1"/>
  <c r="N11" i="1" s="1"/>
  <c r="P11" i="1" s="1"/>
  <c r="M12" i="1"/>
  <c r="N12" i="1" s="1"/>
  <c r="P12" i="1" s="1"/>
  <c r="M13" i="1"/>
  <c r="N13" i="1" s="1"/>
  <c r="P13" i="1" s="1"/>
  <c r="M14" i="1"/>
  <c r="N14" i="1" s="1"/>
  <c r="P14" i="1" s="1"/>
</calcChain>
</file>

<file path=xl/sharedStrings.xml><?xml version="1.0" encoding="utf-8"?>
<sst xmlns="http://schemas.openxmlformats.org/spreadsheetml/2006/main" count="82" uniqueCount="77">
  <si>
    <t>Część</t>
  </si>
  <si>
    <t>Nazwa jednostki organizacyjnej</t>
  </si>
  <si>
    <t>Kwota netto za jeden pełny miesiąc wewnątrz budynku</t>
  </si>
  <si>
    <t>stawka VAT</t>
  </si>
  <si>
    <t>Kwota vat za jeden pełny miesiąc</t>
  </si>
  <si>
    <t>Kwota brutto za jeden pełny miesiąc</t>
  </si>
  <si>
    <t>Kwota netto za jeden pełny miesiąc na zewnątrz budynku</t>
  </si>
  <si>
    <t>Wartość brutto zamówienia dla jednostki</t>
  </si>
  <si>
    <t>a</t>
  </si>
  <si>
    <t>b</t>
  </si>
  <si>
    <t>c</t>
  </si>
  <si>
    <t>d</t>
  </si>
  <si>
    <t>g</t>
  </si>
  <si>
    <t>h</t>
  </si>
  <si>
    <t>k</t>
  </si>
  <si>
    <t>l</t>
  </si>
  <si>
    <r>
      <rPr>
        <b/>
        <sz val="12"/>
        <color theme="1"/>
        <rFont val="Times New Roman"/>
        <family val="1"/>
        <charset val="238"/>
      </rPr>
      <t xml:space="preserve">Drugi Urząd Skarbowy
w Bielsku-Białej
</t>
    </r>
    <r>
      <rPr>
        <sz val="12"/>
        <color theme="1"/>
        <rFont val="Times New Roman"/>
        <family val="1"/>
        <charset val="238"/>
      </rPr>
      <t xml:space="preserve"> ul. Gen. Stanisława Maczka 73, 
43-300 Bielsko-Biała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</si>
  <si>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</si>
  <si>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</si>
  <si>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dachów wraz z usuwaniem sopli i wywozu śniegu</t>
    </r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</si>
  <si>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</si>
  <si>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</si>
  <si>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</si>
  <si>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r>
      <t>Kwota brutto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parkingów i wywozu śniegu</t>
    </r>
  </si>
  <si>
    <t>Kwota brutto za jednorazowe odśnieżenie całej powierzchni parkingów</t>
  </si>
  <si>
    <t>Kwota brutto za jednorazowe odśnieżenie całej powierzchni dachu wraz z usuwaniem sopli i wywozem śniegu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</si>
  <si>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powierzchni parkingów</t>
    </r>
  </si>
  <si>
    <t>u</t>
  </si>
  <si>
    <t>Załącznik nr V do SIWZ</t>
  </si>
  <si>
    <t>e 
[c x d]</t>
  </si>
  <si>
    <t>f 
[c + e]</t>
  </si>
  <si>
    <t>i 
[g x h]</t>
  </si>
  <si>
    <t>j 
[g + i]</t>
  </si>
  <si>
    <t>o</t>
  </si>
  <si>
    <t>q</t>
  </si>
  <si>
    <t>r</t>
  </si>
  <si>
    <t>p
[n x o]</t>
  </si>
  <si>
    <t>v
[t x u]</t>
  </si>
  <si>
    <t>s
[q x r]</t>
  </si>
  <si>
    <t>n 
[k + m]</t>
  </si>
  <si>
    <t>m 
[k x l]</t>
  </si>
  <si>
    <t>t
[q + s]</t>
  </si>
  <si>
    <t>kolumny zaznaczone na szaro wyliczają się automatycznie</t>
  </si>
  <si>
    <t>ZKP - 10/2018</t>
  </si>
  <si>
    <r>
      <rPr>
        <b/>
        <sz val="12"/>
        <color theme="1"/>
        <rFont val="Times New Roman"/>
        <family val="1"/>
        <charset val="238"/>
      </rPr>
      <t>Pierwszy Urząd Skarbowy 
w Bielsku-Białej</t>
    </r>
    <r>
      <rPr>
        <sz val="12"/>
        <color theme="1"/>
        <rFont val="Times New Roman"/>
        <family val="1"/>
        <charset val="238"/>
      </rPr>
      <t xml:space="preserve">
ul. Teodora Sixta 17, 
43-300 Bielsko-Biała</t>
    </r>
  </si>
  <si>
    <r>
      <rPr>
        <b/>
        <sz val="12"/>
        <color theme="1"/>
        <rFont val="Times New Roman"/>
        <family val="1"/>
        <charset val="238"/>
      </rPr>
      <t xml:space="preserve">Urząd Skarbowy w Bytomiu
</t>
    </r>
    <r>
      <rPr>
        <sz val="12"/>
        <color theme="1"/>
        <rFont val="Times New Roman"/>
        <family val="1"/>
        <charset val="238"/>
      </rPr>
      <t xml:space="preserve"> ul. Wrocławska 92, 
41-902 Bytom</t>
    </r>
  </si>
  <si>
    <r>
      <rPr>
        <b/>
        <sz val="12"/>
        <color theme="1"/>
        <rFont val="Times New Roman"/>
        <family val="1"/>
        <charset val="238"/>
      </rPr>
      <t xml:space="preserve">Pierwszy Urząd Skarbowy w Częstochowie
</t>
    </r>
    <r>
      <rPr>
        <sz val="12"/>
        <color theme="1"/>
        <rFont val="Times New Roman"/>
        <family val="1"/>
        <charset val="238"/>
      </rPr>
      <t xml:space="preserve"> ul. Filomatów 18/20, 
42-217 Częstochowa</t>
    </r>
  </si>
  <si>
    <r>
      <rPr>
        <b/>
        <sz val="12"/>
        <color theme="1"/>
        <rFont val="Times New Roman"/>
        <family val="1"/>
        <charset val="238"/>
      </rPr>
      <t>Drugi Urząd Skarbowy w Częstochowie</t>
    </r>
    <r>
      <rPr>
        <sz val="12"/>
        <color theme="1"/>
        <rFont val="Times New Roman"/>
        <family val="1"/>
        <charset val="238"/>
      </rPr>
      <t xml:space="preserve"> 
ul. Tkacka 3, 
42-200 Częstochowa</t>
    </r>
  </si>
  <si>
    <r>
      <rPr>
        <b/>
        <sz val="12"/>
        <color theme="1"/>
        <rFont val="Times New Roman"/>
        <family val="1"/>
        <charset val="238"/>
      </rPr>
      <t>Pierwszy Urząd Skarbowy w Gliwicach</t>
    </r>
    <r>
      <rPr>
        <sz val="12"/>
        <color theme="1"/>
        <rFont val="Times New Roman"/>
        <family val="1"/>
        <charset val="238"/>
      </rPr>
      <t xml:space="preserve"> 
ul. Góry Chełmskiej 15, 
44-100 Gliwice</t>
    </r>
  </si>
  <si>
    <r>
      <rPr>
        <b/>
        <sz val="12"/>
        <color theme="1"/>
        <rFont val="Times New Roman"/>
        <family val="1"/>
        <charset val="238"/>
      </rPr>
      <t>Drugi Urząd Skarbowy w Katowicach</t>
    </r>
    <r>
      <rPr>
        <sz val="12"/>
        <color theme="1"/>
        <rFont val="Times New Roman"/>
        <family val="1"/>
        <charset val="238"/>
      </rPr>
      <t xml:space="preserve"> 
ul.  Paderewskiego 32B, 40-282 Katowice
</t>
    </r>
    <r>
      <rPr>
        <b/>
        <sz val="12"/>
        <color theme="1"/>
        <rFont val="Times New Roman"/>
        <family val="1"/>
        <charset val="238"/>
      </rPr>
      <t xml:space="preserve">Izba Administracji Skarbowej w Katowicach
</t>
    </r>
    <r>
      <rPr>
        <sz val="12"/>
        <color theme="1"/>
        <rFont val="Times New Roman"/>
        <family val="1"/>
        <charset val="238"/>
      </rPr>
      <t xml:space="preserve"> ul. Paderewskiego 32B, 40-282 Katowice</t>
    </r>
  </si>
  <si>
    <r>
      <rPr>
        <b/>
        <sz val="12"/>
        <color theme="1"/>
        <rFont val="Times New Roman"/>
        <family val="1"/>
        <charset val="238"/>
      </rPr>
      <t xml:space="preserve">Urząd Skarbowy w Rudzie Śląskiej
</t>
    </r>
    <r>
      <rPr>
        <sz val="12"/>
        <color theme="1"/>
        <rFont val="Times New Roman"/>
        <family val="1"/>
        <charset val="238"/>
      </rPr>
      <t>ul. Kokotek 6, 
41-700 Ruda Śląska</t>
    </r>
  </si>
  <si>
    <r>
      <rPr>
        <b/>
        <sz val="12"/>
        <color theme="1"/>
        <rFont val="Times New Roman"/>
        <family val="1"/>
        <charset val="238"/>
      </rPr>
      <t xml:space="preserve">Urząd Skarbowy w Zabrzu
</t>
    </r>
    <r>
      <rPr>
        <sz val="12"/>
        <color theme="1"/>
        <rFont val="Times New Roman"/>
        <family val="1"/>
        <charset val="238"/>
      </rPr>
      <t>ul. Bytomska 2, 
41-800 Zabrze</t>
    </r>
  </si>
  <si>
    <r>
      <rPr>
        <b/>
        <sz val="12"/>
        <color theme="1"/>
        <rFont val="Times New Roman"/>
        <family val="1"/>
        <charset val="238"/>
      </rPr>
      <t xml:space="preserve">Śląski Urząd Celno-Skarbowy w Cieszynie
</t>
    </r>
    <r>
      <rPr>
        <sz val="12"/>
        <color theme="1"/>
        <rFont val="Times New Roman"/>
        <family val="1"/>
        <charset val="238"/>
      </rPr>
      <t>ul. Bielska 47a, 
43-400 Cieszyn</t>
    </r>
  </si>
  <si>
    <r>
      <rPr>
        <b/>
        <sz val="12"/>
        <color theme="1"/>
        <rFont val="Times New Roman"/>
        <family val="1"/>
        <charset val="238"/>
      </rPr>
      <t xml:space="preserve">Urząd Skarbowy w Żywcu
</t>
    </r>
    <r>
      <rPr>
        <sz val="12"/>
        <color theme="1"/>
        <rFont val="Times New Roman"/>
        <family val="1"/>
        <charset val="238"/>
      </rPr>
      <t>ul. Krasińskiego 11, 
ul. Powstańców Śląskich 1
34-300 Żywiec</t>
    </r>
  </si>
  <si>
    <r>
      <rPr>
        <b/>
        <sz val="12"/>
        <color theme="1"/>
        <rFont val="Times New Roman"/>
        <family val="1"/>
        <charset val="238"/>
      </rPr>
      <t xml:space="preserve">Urząd Skarbowy w Pszczynie
</t>
    </r>
    <r>
      <rPr>
        <sz val="12"/>
        <color theme="1"/>
        <rFont val="Times New Roman"/>
        <family val="1"/>
        <charset val="238"/>
      </rPr>
      <t>ul. 3 Maja 4,
43-200 Pszczyna</t>
    </r>
  </si>
  <si>
    <r>
      <rPr>
        <b/>
        <sz val="12"/>
        <color theme="1"/>
        <rFont val="Times New Roman"/>
        <family val="1"/>
        <charset val="238"/>
      </rPr>
      <t>Pierwszy Urząd Skarbowy w Katowicach</t>
    </r>
    <r>
      <rPr>
        <sz val="12"/>
        <color theme="1"/>
        <rFont val="Times New Roman"/>
        <family val="1"/>
        <charset val="238"/>
      </rPr>
      <t>, 
ul. Żwirki i Wigury 17, 
40-063 Katowice</t>
    </r>
  </si>
  <si>
    <r>
      <rPr>
        <b/>
        <sz val="12"/>
        <color theme="1"/>
        <rFont val="Times New Roman"/>
        <family val="1"/>
        <charset val="238"/>
      </rPr>
      <t xml:space="preserve">Urząd Skarbowy w Piekarach Śląskich
</t>
    </r>
    <r>
      <rPr>
        <sz val="12"/>
        <color theme="1"/>
        <rFont val="Times New Roman"/>
        <family val="1"/>
        <charset val="238"/>
      </rPr>
      <t>ul. Bytomska 92, 
41-940 Piekary Śląskie</t>
    </r>
  </si>
  <si>
    <r>
      <rPr>
        <b/>
        <sz val="12"/>
        <color theme="1"/>
        <rFont val="Times New Roman"/>
        <family val="1"/>
        <charset val="238"/>
      </rPr>
      <t xml:space="preserve">Urząd Skarbowy
w Siemianowicach-Śląskich
</t>
    </r>
    <r>
      <rPr>
        <sz val="12"/>
        <color theme="1"/>
        <rFont val="Times New Roman"/>
        <family val="1"/>
        <charset val="238"/>
      </rPr>
      <t xml:space="preserve"> ul. Śląska 84,
41-100 Siemianowice-Śląskie</t>
    </r>
  </si>
  <si>
    <r>
      <rPr>
        <b/>
        <sz val="12"/>
        <color theme="1"/>
        <rFont val="Times New Roman"/>
        <family val="1"/>
        <charset val="238"/>
      </rPr>
      <t xml:space="preserve">Urząd Skarbowy w Tychach
</t>
    </r>
    <r>
      <rPr>
        <sz val="12"/>
        <color theme="1"/>
        <rFont val="Times New Roman"/>
        <family val="1"/>
        <charset val="238"/>
      </rPr>
      <t>al. Niepodległości 60, 
43-100 Tychy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</si>
  <si>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</si>
  <si>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</si>
  <si>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</si>
  <si>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</si>
  <si>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</si>
  <si>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</si>
  <si>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</si>
  <si>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</si>
  <si>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</si>
  <si>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</si>
  <si>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</si>
  <si>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</si>
  <si>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</si>
  <si>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</si>
  <si>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</si>
  <si>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</si>
  <si>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w*
[(f + j) x 16,9 + p + v]</t>
  </si>
  <si>
    <t>*) w związku z rozpoczęciem świadczenia usługi dnia 7 lipca, przyjęto mnożnik za miesiąc lipiec w wysokości 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</si>
</sst>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4" xfId="0" applyNumberFormat="1" applyFont="1" applyBorder="1"/>
    <xf numFmtId="164" fontId="4" fillId="0" borderId="3" xfId="0" applyNumberFormat="1" applyFont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4" fillId="0" borderId="20" xfId="0" applyNumberFormat="1" applyFont="1" applyBorder="1"/>
    <xf numFmtId="164" fontId="4" fillId="0" borderId="21" xfId="0" applyNumberFormat="1" applyFont="1" applyBorder="1"/>
    <xf numFmtId="0" fontId="2" fillId="0" borderId="22" xfId="0" applyFont="1" applyBorder="1" applyAlignment="1">
      <alignment horizontal="center" vertical="center" wrapText="1"/>
    </xf>
    <xf numFmtId="0" fontId="4" fillId="0" borderId="1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9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3" xfId="0" applyFont="1" applyFill="1" applyBorder="1"/>
    <xf numFmtId="0" fontId="4" fillId="0" borderId="1" xfId="0" applyNumberFormat="1" applyFont="1" applyFill="1" applyBorder="1"/>
    <xf numFmtId="164" fontId="4" fillId="0" borderId="21" xfId="0" applyNumberFormat="1" applyFont="1" applyFill="1" applyBorder="1"/>
    <xf numFmtId="164" fontId="4" fillId="0" borderId="4" xfId="0" applyNumberFormat="1" applyFont="1" applyFill="1" applyBorder="1"/>
    <xf numFmtId="164" fontId="4" fillId="0" borderId="20" xfId="0" applyNumberFormat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4" fillId="4" borderId="25" xfId="0" applyNumberFormat="1" applyFont="1" applyFill="1" applyBorder="1"/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4" fillId="4" borderId="13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topLeftCell="B1" workbookViewId="0">
      <selection activeCell="J5" sqref="J5"/>
    </sheetView>
  </sheetViews>
  <sheetFormatPr defaultRowHeight="15.75" x14ac:dyDescent="0.25"/>
  <cols>
    <col min="1" max="1" width="7.85546875" style="1" customWidth="1"/>
    <col min="2" max="2" width="41.28515625" style="7" customWidth="1"/>
    <col min="3" max="3" width="18.7109375" customWidth="1"/>
    <col min="4" max="4" width="7.7109375" customWidth="1"/>
    <col min="5" max="5" width="18.7109375" customWidth="1"/>
    <col min="6" max="6" width="21.7109375" customWidth="1"/>
    <col min="7" max="7" width="18.7109375" customWidth="1"/>
    <col min="8" max="8" width="7.7109375" customWidth="1"/>
    <col min="9" max="9" width="18.7109375" customWidth="1"/>
    <col min="10" max="11" width="21.7109375" customWidth="1"/>
    <col min="12" max="12" width="7.7109375" customWidth="1"/>
    <col min="13" max="14" width="21.7109375" customWidth="1"/>
    <col min="15" max="15" width="15.28515625" customWidth="1"/>
    <col min="16" max="16" width="23.7109375" customWidth="1"/>
    <col min="17" max="17" width="18.7109375" customWidth="1"/>
    <col min="18" max="18" width="8.7109375" customWidth="1"/>
    <col min="19" max="20" width="21.7109375" customWidth="1"/>
    <col min="21" max="21" width="14.7109375" style="38" customWidth="1"/>
    <col min="22" max="22" width="23.7109375" customWidth="1"/>
    <col min="23" max="23" width="24.28515625" customWidth="1"/>
  </cols>
  <sheetData>
    <row r="1" spans="1:23" ht="23.25" x14ac:dyDescent="0.25">
      <c r="B1" s="21" t="s">
        <v>43</v>
      </c>
      <c r="M1" s="63"/>
      <c r="N1" s="63"/>
      <c r="O1" s="23"/>
      <c r="P1" s="23"/>
      <c r="Q1" s="22"/>
      <c r="R1" s="22"/>
      <c r="S1" s="22"/>
      <c r="T1" s="22"/>
      <c r="U1" s="39"/>
      <c r="V1" s="64" t="s">
        <v>28</v>
      </c>
      <c r="W1" s="63"/>
    </row>
    <row r="2" spans="1:23" s="19" customFormat="1" ht="16.5" thickBot="1" x14ac:dyDescent="0.3">
      <c r="A2" s="1"/>
      <c r="B2" s="18"/>
      <c r="N2" s="17"/>
      <c r="O2" s="17"/>
      <c r="P2" s="17"/>
      <c r="Q2" s="17"/>
      <c r="R2" s="17"/>
      <c r="S2" s="17"/>
      <c r="T2" s="17"/>
      <c r="U2" s="40"/>
      <c r="V2" s="17"/>
    </row>
    <row r="3" spans="1:23" s="6" customFormat="1" ht="97.5" customHeight="1" x14ac:dyDescent="0.25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49" t="s">
        <v>5</v>
      </c>
      <c r="G3" s="4" t="s">
        <v>6</v>
      </c>
      <c r="H3" s="5" t="s">
        <v>3</v>
      </c>
      <c r="I3" s="5" t="s">
        <v>4</v>
      </c>
      <c r="J3" s="49" t="s">
        <v>5</v>
      </c>
      <c r="K3" s="4" t="s">
        <v>17</v>
      </c>
      <c r="L3" s="5" t="s">
        <v>3</v>
      </c>
      <c r="M3" s="5" t="s">
        <v>18</v>
      </c>
      <c r="N3" s="5" t="s">
        <v>19</v>
      </c>
      <c r="O3" s="5" t="s">
        <v>20</v>
      </c>
      <c r="P3" s="52" t="s">
        <v>25</v>
      </c>
      <c r="Q3" s="24" t="s">
        <v>21</v>
      </c>
      <c r="R3" s="5" t="s">
        <v>3</v>
      </c>
      <c r="S3" s="4" t="s">
        <v>22</v>
      </c>
      <c r="T3" s="27" t="s">
        <v>23</v>
      </c>
      <c r="U3" s="41" t="s">
        <v>26</v>
      </c>
      <c r="V3" s="55" t="s">
        <v>24</v>
      </c>
      <c r="W3" s="58" t="s">
        <v>7</v>
      </c>
    </row>
    <row r="4" spans="1:23" s="48" customFormat="1" ht="42.75" customHeight="1" thickBot="1" x14ac:dyDescent="0.3">
      <c r="A4" s="20" t="s">
        <v>8</v>
      </c>
      <c r="B4" s="8" t="s">
        <v>9</v>
      </c>
      <c r="C4" s="42" t="s">
        <v>10</v>
      </c>
      <c r="D4" s="43" t="s">
        <v>11</v>
      </c>
      <c r="E4" s="44" t="s">
        <v>29</v>
      </c>
      <c r="F4" s="50" t="s">
        <v>30</v>
      </c>
      <c r="G4" s="42" t="s">
        <v>12</v>
      </c>
      <c r="H4" s="43" t="s">
        <v>13</v>
      </c>
      <c r="I4" s="44" t="s">
        <v>31</v>
      </c>
      <c r="J4" s="50" t="s">
        <v>32</v>
      </c>
      <c r="K4" s="42" t="s">
        <v>14</v>
      </c>
      <c r="L4" s="43" t="s">
        <v>15</v>
      </c>
      <c r="M4" s="44" t="s">
        <v>40</v>
      </c>
      <c r="N4" s="44" t="s">
        <v>39</v>
      </c>
      <c r="O4" s="43" t="s">
        <v>33</v>
      </c>
      <c r="P4" s="53" t="s">
        <v>36</v>
      </c>
      <c r="Q4" s="45" t="s">
        <v>34</v>
      </c>
      <c r="R4" s="43" t="s">
        <v>35</v>
      </c>
      <c r="S4" s="44" t="s">
        <v>38</v>
      </c>
      <c r="T4" s="47" t="s">
        <v>41</v>
      </c>
      <c r="U4" s="46" t="s">
        <v>27</v>
      </c>
      <c r="V4" s="56" t="s">
        <v>37</v>
      </c>
      <c r="W4" s="59" t="s">
        <v>75</v>
      </c>
    </row>
    <row r="5" spans="1:23" ht="63" x14ac:dyDescent="0.25">
      <c r="A5" s="16" t="s">
        <v>59</v>
      </c>
      <c r="B5" s="9" t="s">
        <v>44</v>
      </c>
      <c r="C5" s="11"/>
      <c r="D5" s="12"/>
      <c r="E5" s="13">
        <f t="shared" ref="E5:E14" si="0">ROUND(C5*D5,2)</f>
        <v>0</v>
      </c>
      <c r="F5" s="51">
        <f t="shared" ref="F5:F14" si="1">C5+E5</f>
        <v>0</v>
      </c>
      <c r="G5" s="14"/>
      <c r="H5" s="12"/>
      <c r="I5" s="13">
        <f t="shared" ref="I5:I20" si="2">ROUND(G5*H5,2)</f>
        <v>0</v>
      </c>
      <c r="J5" s="51">
        <f>G5+I5</f>
        <v>0</v>
      </c>
      <c r="K5" s="14"/>
      <c r="L5" s="12"/>
      <c r="M5" s="13">
        <f t="shared" ref="M5:M20" si="3">ROUND(K5*L5,2)</f>
        <v>0</v>
      </c>
      <c r="N5" s="13">
        <f t="shared" ref="N5:N20" si="4">K5+M5</f>
        <v>0</v>
      </c>
      <c r="O5" s="28">
        <v>1300</v>
      </c>
      <c r="P5" s="54">
        <f t="shared" ref="P5:P20" si="5">N5*O5</f>
        <v>0</v>
      </c>
      <c r="Q5" s="26"/>
      <c r="R5" s="12"/>
      <c r="S5" s="10">
        <f t="shared" ref="S5:S20" si="6">ROUND(Q5*R5,2)</f>
        <v>0</v>
      </c>
      <c r="T5" s="25">
        <f t="shared" ref="T5:T20" si="7">Q5+S5</f>
        <v>0</v>
      </c>
      <c r="U5" s="34">
        <v>392</v>
      </c>
      <c r="V5" s="57">
        <f t="shared" ref="V5:V20" si="8">T5*U5</f>
        <v>0</v>
      </c>
      <c r="W5" s="60">
        <f>(F5+J5)*16.9+P5+V5</f>
        <v>0</v>
      </c>
    </row>
    <row r="6" spans="1:23" ht="63" x14ac:dyDescent="0.25">
      <c r="A6" s="15" t="s">
        <v>60</v>
      </c>
      <c r="B6" s="9" t="s">
        <v>16</v>
      </c>
      <c r="C6" s="11"/>
      <c r="D6" s="12"/>
      <c r="E6" s="13">
        <f t="shared" si="0"/>
        <v>0</v>
      </c>
      <c r="F6" s="51">
        <f t="shared" si="1"/>
        <v>0</v>
      </c>
      <c r="G6" s="14"/>
      <c r="H6" s="12"/>
      <c r="I6" s="13">
        <f t="shared" si="2"/>
        <v>0</v>
      </c>
      <c r="J6" s="51">
        <f t="shared" ref="J5:J14" si="9">G6+I6</f>
        <v>0</v>
      </c>
      <c r="K6" s="14"/>
      <c r="L6" s="12"/>
      <c r="M6" s="13">
        <f t="shared" si="3"/>
        <v>0</v>
      </c>
      <c r="N6" s="13">
        <f t="shared" si="4"/>
        <v>0</v>
      </c>
      <c r="O6" s="28">
        <v>800</v>
      </c>
      <c r="P6" s="54">
        <f t="shared" si="5"/>
        <v>0</v>
      </c>
      <c r="Q6" s="26"/>
      <c r="R6" s="12"/>
      <c r="S6" s="10">
        <f t="shared" si="6"/>
        <v>0</v>
      </c>
      <c r="T6" s="25">
        <f t="shared" si="7"/>
        <v>0</v>
      </c>
      <c r="U6" s="34">
        <v>1500</v>
      </c>
      <c r="V6" s="57">
        <f t="shared" si="8"/>
        <v>0</v>
      </c>
      <c r="W6" s="60">
        <f t="shared" ref="W6:W20" si="10">(F6+J6)*16.9+P6+V6</f>
        <v>0</v>
      </c>
    </row>
    <row r="7" spans="1:23" ht="47.25" x14ac:dyDescent="0.25">
      <c r="A7" s="16" t="s">
        <v>61</v>
      </c>
      <c r="B7" s="9" t="s">
        <v>45</v>
      </c>
      <c r="C7" s="11"/>
      <c r="D7" s="12"/>
      <c r="E7" s="13">
        <f t="shared" si="0"/>
        <v>0</v>
      </c>
      <c r="F7" s="51">
        <f t="shared" si="1"/>
        <v>0</v>
      </c>
      <c r="G7" s="14"/>
      <c r="H7" s="12"/>
      <c r="I7" s="13">
        <f t="shared" si="2"/>
        <v>0</v>
      </c>
      <c r="J7" s="51">
        <f t="shared" si="9"/>
        <v>0</v>
      </c>
      <c r="K7" s="14"/>
      <c r="L7" s="12"/>
      <c r="M7" s="13">
        <f t="shared" si="3"/>
        <v>0</v>
      </c>
      <c r="N7" s="13">
        <f t="shared" si="4"/>
        <v>0</v>
      </c>
      <c r="O7" s="28">
        <v>1000</v>
      </c>
      <c r="P7" s="54">
        <f t="shared" si="5"/>
        <v>0</v>
      </c>
      <c r="Q7" s="26"/>
      <c r="R7" s="12"/>
      <c r="S7" s="10">
        <f t="shared" si="6"/>
        <v>0</v>
      </c>
      <c r="T7" s="25">
        <f t="shared" si="7"/>
        <v>0</v>
      </c>
      <c r="U7" s="34">
        <v>871</v>
      </c>
      <c r="V7" s="57">
        <f t="shared" si="8"/>
        <v>0</v>
      </c>
      <c r="W7" s="60">
        <f t="shared" si="10"/>
        <v>0</v>
      </c>
    </row>
    <row r="8" spans="1:23" ht="47.25" customHeight="1" x14ac:dyDescent="0.25">
      <c r="A8" s="15" t="s">
        <v>62</v>
      </c>
      <c r="B8" s="9" t="s">
        <v>46</v>
      </c>
      <c r="C8" s="11"/>
      <c r="D8" s="12"/>
      <c r="E8" s="13">
        <f t="shared" si="0"/>
        <v>0</v>
      </c>
      <c r="F8" s="51">
        <f t="shared" si="1"/>
        <v>0</v>
      </c>
      <c r="G8" s="14"/>
      <c r="H8" s="12"/>
      <c r="I8" s="13">
        <f t="shared" si="2"/>
        <v>0</v>
      </c>
      <c r="J8" s="51">
        <f t="shared" si="9"/>
        <v>0</v>
      </c>
      <c r="K8" s="14"/>
      <c r="L8" s="12"/>
      <c r="M8" s="13">
        <f t="shared" si="3"/>
        <v>0</v>
      </c>
      <c r="N8" s="13">
        <f t="shared" si="4"/>
        <v>0</v>
      </c>
      <c r="O8" s="28">
        <v>1340</v>
      </c>
      <c r="P8" s="54">
        <f t="shared" si="5"/>
        <v>0</v>
      </c>
      <c r="Q8" s="26"/>
      <c r="R8" s="12"/>
      <c r="S8" s="10">
        <f t="shared" si="6"/>
        <v>0</v>
      </c>
      <c r="T8" s="25">
        <f t="shared" si="7"/>
        <v>0</v>
      </c>
      <c r="U8" s="34">
        <v>2713</v>
      </c>
      <c r="V8" s="57">
        <f t="shared" si="8"/>
        <v>0</v>
      </c>
      <c r="W8" s="60">
        <f t="shared" si="10"/>
        <v>0</v>
      </c>
    </row>
    <row r="9" spans="1:23" ht="47.25" x14ac:dyDescent="0.25">
      <c r="A9" s="16" t="s">
        <v>63</v>
      </c>
      <c r="B9" s="9" t="s">
        <v>47</v>
      </c>
      <c r="C9" s="11"/>
      <c r="D9" s="12"/>
      <c r="E9" s="13">
        <f t="shared" si="0"/>
        <v>0</v>
      </c>
      <c r="F9" s="51">
        <f t="shared" si="1"/>
        <v>0</v>
      </c>
      <c r="G9" s="14"/>
      <c r="H9" s="12"/>
      <c r="I9" s="13">
        <f t="shared" si="2"/>
        <v>0</v>
      </c>
      <c r="J9" s="51">
        <f t="shared" si="9"/>
        <v>0</v>
      </c>
      <c r="K9" s="14"/>
      <c r="L9" s="12"/>
      <c r="M9" s="13">
        <f t="shared" si="3"/>
        <v>0</v>
      </c>
      <c r="N9" s="13">
        <f t="shared" si="4"/>
        <v>0</v>
      </c>
      <c r="O9" s="28">
        <v>927</v>
      </c>
      <c r="P9" s="54">
        <f t="shared" si="5"/>
        <v>0</v>
      </c>
      <c r="Q9" s="26"/>
      <c r="R9" s="12"/>
      <c r="S9" s="10">
        <f t="shared" si="6"/>
        <v>0</v>
      </c>
      <c r="T9" s="25">
        <f t="shared" si="7"/>
        <v>0</v>
      </c>
      <c r="U9" s="34">
        <v>774</v>
      </c>
      <c r="V9" s="57">
        <f t="shared" si="8"/>
        <v>0</v>
      </c>
      <c r="W9" s="60">
        <f t="shared" si="10"/>
        <v>0</v>
      </c>
    </row>
    <row r="10" spans="1:23" ht="47.25" x14ac:dyDescent="0.25">
      <c r="A10" s="15" t="s">
        <v>64</v>
      </c>
      <c r="B10" s="9" t="s">
        <v>48</v>
      </c>
      <c r="C10" s="11"/>
      <c r="D10" s="12"/>
      <c r="E10" s="13">
        <f t="shared" si="0"/>
        <v>0</v>
      </c>
      <c r="F10" s="51">
        <f t="shared" si="1"/>
        <v>0</v>
      </c>
      <c r="G10" s="14"/>
      <c r="H10" s="12"/>
      <c r="I10" s="13">
        <f t="shared" si="2"/>
        <v>0</v>
      </c>
      <c r="J10" s="51">
        <f t="shared" si="9"/>
        <v>0</v>
      </c>
      <c r="K10" s="14"/>
      <c r="L10" s="12"/>
      <c r="M10" s="13">
        <f t="shared" si="3"/>
        <v>0</v>
      </c>
      <c r="N10" s="13">
        <f t="shared" si="4"/>
        <v>0</v>
      </c>
      <c r="O10" s="28">
        <v>1495</v>
      </c>
      <c r="P10" s="54">
        <f t="shared" si="5"/>
        <v>0</v>
      </c>
      <c r="Q10" s="26"/>
      <c r="R10" s="12"/>
      <c r="S10" s="10">
        <f t="shared" si="6"/>
        <v>0</v>
      </c>
      <c r="T10" s="25">
        <f t="shared" si="7"/>
        <v>0</v>
      </c>
      <c r="U10" s="34">
        <v>3688</v>
      </c>
      <c r="V10" s="57">
        <f t="shared" si="8"/>
        <v>0</v>
      </c>
      <c r="W10" s="60">
        <f t="shared" si="10"/>
        <v>0</v>
      </c>
    </row>
    <row r="11" spans="1:23" ht="47.25" x14ac:dyDescent="0.25">
      <c r="A11" s="16" t="s">
        <v>65</v>
      </c>
      <c r="B11" s="9" t="s">
        <v>55</v>
      </c>
      <c r="C11" s="11"/>
      <c r="D11" s="12"/>
      <c r="E11" s="13">
        <f t="shared" si="0"/>
        <v>0</v>
      </c>
      <c r="F11" s="51">
        <f t="shared" si="1"/>
        <v>0</v>
      </c>
      <c r="G11" s="14"/>
      <c r="H11" s="12"/>
      <c r="I11" s="13">
        <f t="shared" si="2"/>
        <v>0</v>
      </c>
      <c r="J11" s="51">
        <f t="shared" si="9"/>
        <v>0</v>
      </c>
      <c r="K11" s="14"/>
      <c r="L11" s="12"/>
      <c r="M11" s="13">
        <f t="shared" si="3"/>
        <v>0</v>
      </c>
      <c r="N11" s="13">
        <f t="shared" si="4"/>
        <v>0</v>
      </c>
      <c r="O11" s="28">
        <v>615</v>
      </c>
      <c r="P11" s="54">
        <f t="shared" si="5"/>
        <v>0</v>
      </c>
      <c r="Q11" s="26"/>
      <c r="R11" s="12"/>
      <c r="S11" s="10">
        <f t="shared" si="6"/>
        <v>0</v>
      </c>
      <c r="T11" s="25">
        <f t="shared" si="7"/>
        <v>0</v>
      </c>
      <c r="U11" s="34">
        <v>75</v>
      </c>
      <c r="V11" s="57">
        <f t="shared" si="8"/>
        <v>0</v>
      </c>
      <c r="W11" s="60">
        <f t="shared" si="10"/>
        <v>0</v>
      </c>
    </row>
    <row r="12" spans="1:23" ht="78.75" x14ac:dyDescent="0.25">
      <c r="A12" s="15" t="s">
        <v>66</v>
      </c>
      <c r="B12" s="9" t="s">
        <v>49</v>
      </c>
      <c r="C12" s="11"/>
      <c r="D12" s="12"/>
      <c r="E12" s="13">
        <f t="shared" si="0"/>
        <v>0</v>
      </c>
      <c r="F12" s="51">
        <f t="shared" si="1"/>
        <v>0</v>
      </c>
      <c r="G12" s="14"/>
      <c r="H12" s="12"/>
      <c r="I12" s="13">
        <f t="shared" si="2"/>
        <v>0</v>
      </c>
      <c r="J12" s="51">
        <f t="shared" si="9"/>
        <v>0</v>
      </c>
      <c r="K12" s="14"/>
      <c r="L12" s="12"/>
      <c r="M12" s="13">
        <f t="shared" si="3"/>
        <v>0</v>
      </c>
      <c r="N12" s="13">
        <f t="shared" si="4"/>
        <v>0</v>
      </c>
      <c r="O12" s="28">
        <v>1020</v>
      </c>
      <c r="P12" s="54">
        <f t="shared" si="5"/>
        <v>0</v>
      </c>
      <c r="Q12" s="26"/>
      <c r="R12" s="12"/>
      <c r="S12" s="10">
        <f t="shared" si="6"/>
        <v>0</v>
      </c>
      <c r="T12" s="25">
        <f t="shared" si="7"/>
        <v>0</v>
      </c>
      <c r="U12" s="34">
        <v>3225</v>
      </c>
      <c r="V12" s="57">
        <f t="shared" si="8"/>
        <v>0</v>
      </c>
      <c r="W12" s="60">
        <f t="shared" si="10"/>
        <v>0</v>
      </c>
    </row>
    <row r="13" spans="1:23" ht="47.25" x14ac:dyDescent="0.25">
      <c r="A13" s="16" t="s">
        <v>67</v>
      </c>
      <c r="B13" s="9" t="s">
        <v>56</v>
      </c>
      <c r="C13" s="11"/>
      <c r="D13" s="12"/>
      <c r="E13" s="13">
        <f t="shared" si="0"/>
        <v>0</v>
      </c>
      <c r="F13" s="51">
        <f t="shared" si="1"/>
        <v>0</v>
      </c>
      <c r="G13" s="14"/>
      <c r="H13" s="12"/>
      <c r="I13" s="13">
        <f t="shared" si="2"/>
        <v>0</v>
      </c>
      <c r="J13" s="51">
        <f t="shared" si="9"/>
        <v>0</v>
      </c>
      <c r="K13" s="14"/>
      <c r="L13" s="12"/>
      <c r="M13" s="13">
        <f t="shared" si="3"/>
        <v>0</v>
      </c>
      <c r="N13" s="13">
        <f t="shared" si="4"/>
        <v>0</v>
      </c>
      <c r="O13" s="28">
        <v>550</v>
      </c>
      <c r="P13" s="54">
        <f t="shared" si="5"/>
        <v>0</v>
      </c>
      <c r="Q13" s="26"/>
      <c r="R13" s="12"/>
      <c r="S13" s="10">
        <f t="shared" si="6"/>
        <v>0</v>
      </c>
      <c r="T13" s="25">
        <f t="shared" si="7"/>
        <v>0</v>
      </c>
      <c r="U13" s="34">
        <v>628</v>
      </c>
      <c r="V13" s="57">
        <f t="shared" si="8"/>
        <v>0</v>
      </c>
      <c r="W13" s="60">
        <f t="shared" si="10"/>
        <v>0</v>
      </c>
    </row>
    <row r="14" spans="1:23" ht="47.25" x14ac:dyDescent="0.25">
      <c r="A14" s="15" t="s">
        <v>68</v>
      </c>
      <c r="B14" s="9" t="s">
        <v>54</v>
      </c>
      <c r="C14" s="11"/>
      <c r="D14" s="12"/>
      <c r="E14" s="13">
        <f t="shared" si="0"/>
        <v>0</v>
      </c>
      <c r="F14" s="51">
        <f t="shared" si="1"/>
        <v>0</v>
      </c>
      <c r="G14" s="14"/>
      <c r="H14" s="12"/>
      <c r="I14" s="13">
        <f t="shared" si="2"/>
        <v>0</v>
      </c>
      <c r="J14" s="51">
        <f t="shared" si="9"/>
        <v>0</v>
      </c>
      <c r="K14" s="14"/>
      <c r="L14" s="12"/>
      <c r="M14" s="13">
        <f t="shared" si="3"/>
        <v>0</v>
      </c>
      <c r="N14" s="13">
        <f t="shared" si="4"/>
        <v>0</v>
      </c>
      <c r="O14" s="28">
        <v>950</v>
      </c>
      <c r="P14" s="54">
        <f t="shared" si="5"/>
        <v>0</v>
      </c>
      <c r="Q14" s="26"/>
      <c r="R14" s="12"/>
      <c r="S14" s="10">
        <f t="shared" si="6"/>
        <v>0</v>
      </c>
      <c r="T14" s="25">
        <f t="shared" si="7"/>
        <v>0</v>
      </c>
      <c r="U14" s="34">
        <v>1026</v>
      </c>
      <c r="V14" s="57">
        <f t="shared" si="8"/>
        <v>0</v>
      </c>
      <c r="W14" s="60">
        <f t="shared" si="10"/>
        <v>0</v>
      </c>
    </row>
    <row r="15" spans="1:23" ht="47.25" x14ac:dyDescent="0.25">
      <c r="A15" s="16" t="s">
        <v>69</v>
      </c>
      <c r="B15" s="9" t="s">
        <v>50</v>
      </c>
      <c r="C15" s="11"/>
      <c r="D15" s="12"/>
      <c r="E15" s="13">
        <f t="shared" ref="E15:E20" si="11">ROUND(C15*D15,2)</f>
        <v>0</v>
      </c>
      <c r="F15" s="51">
        <f t="shared" ref="F15:F20" si="12">C15+E15</f>
        <v>0</v>
      </c>
      <c r="G15" s="14"/>
      <c r="H15" s="12"/>
      <c r="I15" s="13">
        <f t="shared" si="2"/>
        <v>0</v>
      </c>
      <c r="J15" s="51">
        <f t="shared" ref="J15:J20" si="13">G15+I15</f>
        <v>0</v>
      </c>
      <c r="K15" s="14"/>
      <c r="L15" s="12"/>
      <c r="M15" s="13">
        <f t="shared" si="3"/>
        <v>0</v>
      </c>
      <c r="N15" s="13">
        <f t="shared" si="4"/>
        <v>0</v>
      </c>
      <c r="O15" s="28">
        <v>1204</v>
      </c>
      <c r="P15" s="54">
        <f t="shared" si="5"/>
        <v>0</v>
      </c>
      <c r="Q15" s="26"/>
      <c r="R15" s="12"/>
      <c r="S15" s="10">
        <f t="shared" si="6"/>
        <v>0</v>
      </c>
      <c r="T15" s="25">
        <f t="shared" si="7"/>
        <v>0</v>
      </c>
      <c r="U15" s="34">
        <v>1203</v>
      </c>
      <c r="V15" s="57">
        <f t="shared" si="8"/>
        <v>0</v>
      </c>
      <c r="W15" s="60">
        <f t="shared" si="10"/>
        <v>0</v>
      </c>
    </row>
    <row r="16" spans="1:23" s="38" customFormat="1" ht="63" x14ac:dyDescent="0.25">
      <c r="A16" s="15" t="s">
        <v>70</v>
      </c>
      <c r="B16" s="29" t="s">
        <v>57</v>
      </c>
      <c r="C16" s="30"/>
      <c r="D16" s="31"/>
      <c r="E16" s="32">
        <f t="shared" si="11"/>
        <v>0</v>
      </c>
      <c r="F16" s="51">
        <f t="shared" si="12"/>
        <v>0</v>
      </c>
      <c r="G16" s="33"/>
      <c r="H16" s="31"/>
      <c r="I16" s="32">
        <f t="shared" si="2"/>
        <v>0</v>
      </c>
      <c r="J16" s="51">
        <f t="shared" si="13"/>
        <v>0</v>
      </c>
      <c r="K16" s="33"/>
      <c r="L16" s="31"/>
      <c r="M16" s="32">
        <f t="shared" si="3"/>
        <v>0</v>
      </c>
      <c r="N16" s="32">
        <f t="shared" si="4"/>
        <v>0</v>
      </c>
      <c r="O16" s="34">
        <v>933</v>
      </c>
      <c r="P16" s="54">
        <f t="shared" si="5"/>
        <v>0</v>
      </c>
      <c r="Q16" s="35"/>
      <c r="R16" s="31"/>
      <c r="S16" s="36">
        <f t="shared" si="6"/>
        <v>0</v>
      </c>
      <c r="T16" s="37">
        <f t="shared" si="7"/>
        <v>0</v>
      </c>
      <c r="U16" s="34">
        <v>382</v>
      </c>
      <c r="V16" s="57">
        <f t="shared" si="8"/>
        <v>0</v>
      </c>
      <c r="W16" s="60">
        <f t="shared" si="10"/>
        <v>0</v>
      </c>
    </row>
    <row r="17" spans="1:23" ht="47.25" x14ac:dyDescent="0.25">
      <c r="A17" s="16" t="s">
        <v>71</v>
      </c>
      <c r="B17" s="9" t="s">
        <v>58</v>
      </c>
      <c r="C17" s="11"/>
      <c r="D17" s="12"/>
      <c r="E17" s="13">
        <f t="shared" si="11"/>
        <v>0</v>
      </c>
      <c r="F17" s="51">
        <f t="shared" si="12"/>
        <v>0</v>
      </c>
      <c r="G17" s="14"/>
      <c r="H17" s="12"/>
      <c r="I17" s="13">
        <f t="shared" si="2"/>
        <v>0</v>
      </c>
      <c r="J17" s="51">
        <f t="shared" si="13"/>
        <v>0</v>
      </c>
      <c r="K17" s="14"/>
      <c r="L17" s="12"/>
      <c r="M17" s="13">
        <f t="shared" si="3"/>
        <v>0</v>
      </c>
      <c r="N17" s="13">
        <f t="shared" si="4"/>
        <v>0</v>
      </c>
      <c r="O17" s="28">
        <v>1060</v>
      </c>
      <c r="P17" s="54">
        <f t="shared" si="5"/>
        <v>0</v>
      </c>
      <c r="Q17" s="26"/>
      <c r="R17" s="12"/>
      <c r="S17" s="10">
        <f t="shared" si="6"/>
        <v>0</v>
      </c>
      <c r="T17" s="25">
        <f t="shared" si="7"/>
        <v>0</v>
      </c>
      <c r="U17" s="34">
        <v>591</v>
      </c>
      <c r="V17" s="57">
        <f t="shared" si="8"/>
        <v>0</v>
      </c>
      <c r="W17" s="60">
        <f t="shared" si="10"/>
        <v>0</v>
      </c>
    </row>
    <row r="18" spans="1:23" s="38" customFormat="1" ht="47.25" x14ac:dyDescent="0.25">
      <c r="A18" s="15" t="s">
        <v>72</v>
      </c>
      <c r="B18" s="29" t="s">
        <v>51</v>
      </c>
      <c r="C18" s="30"/>
      <c r="D18" s="31"/>
      <c r="E18" s="32">
        <f>ROUND(C18*D18,2)</f>
        <v>0</v>
      </c>
      <c r="F18" s="51">
        <f t="shared" si="12"/>
        <v>0</v>
      </c>
      <c r="G18" s="33"/>
      <c r="H18" s="31"/>
      <c r="I18" s="32">
        <f t="shared" si="2"/>
        <v>0</v>
      </c>
      <c r="J18" s="51">
        <f t="shared" si="13"/>
        <v>0</v>
      </c>
      <c r="K18" s="33"/>
      <c r="L18" s="31"/>
      <c r="M18" s="32">
        <f t="shared" si="3"/>
        <v>0</v>
      </c>
      <c r="N18" s="32">
        <f t="shared" si="4"/>
        <v>0</v>
      </c>
      <c r="O18" s="34">
        <v>592</v>
      </c>
      <c r="P18" s="54">
        <f t="shared" si="5"/>
        <v>0</v>
      </c>
      <c r="Q18" s="35"/>
      <c r="R18" s="31"/>
      <c r="S18" s="36">
        <f t="shared" si="6"/>
        <v>0</v>
      </c>
      <c r="T18" s="37">
        <f t="shared" si="7"/>
        <v>0</v>
      </c>
      <c r="U18" s="34">
        <v>1756</v>
      </c>
      <c r="V18" s="57">
        <f t="shared" si="8"/>
        <v>0</v>
      </c>
      <c r="W18" s="60">
        <f t="shared" si="10"/>
        <v>0</v>
      </c>
    </row>
    <row r="19" spans="1:23" ht="63" x14ac:dyDescent="0.25">
      <c r="A19" s="16" t="s">
        <v>73</v>
      </c>
      <c r="B19" s="9" t="s">
        <v>53</v>
      </c>
      <c r="C19" s="11"/>
      <c r="D19" s="12"/>
      <c r="E19" s="13">
        <f t="shared" si="11"/>
        <v>0</v>
      </c>
      <c r="F19" s="51">
        <f t="shared" si="12"/>
        <v>0</v>
      </c>
      <c r="G19" s="14"/>
      <c r="H19" s="12"/>
      <c r="I19" s="13">
        <f t="shared" si="2"/>
        <v>0</v>
      </c>
      <c r="J19" s="51">
        <f t="shared" si="13"/>
        <v>0</v>
      </c>
      <c r="K19" s="14"/>
      <c r="L19" s="12"/>
      <c r="M19" s="13">
        <f t="shared" si="3"/>
        <v>0</v>
      </c>
      <c r="N19" s="13">
        <f t="shared" si="4"/>
        <v>0</v>
      </c>
      <c r="O19" s="28">
        <v>1103</v>
      </c>
      <c r="P19" s="54">
        <f t="shared" si="5"/>
        <v>0</v>
      </c>
      <c r="Q19" s="26"/>
      <c r="R19" s="12"/>
      <c r="S19" s="10">
        <f t="shared" si="6"/>
        <v>0</v>
      </c>
      <c r="T19" s="25">
        <f t="shared" si="7"/>
        <v>0</v>
      </c>
      <c r="U19" s="34">
        <v>0</v>
      </c>
      <c r="V19" s="57">
        <f t="shared" si="8"/>
        <v>0</v>
      </c>
      <c r="W19" s="60">
        <f t="shared" si="10"/>
        <v>0</v>
      </c>
    </row>
    <row r="20" spans="1:23" ht="63" x14ac:dyDescent="0.25">
      <c r="A20" s="15" t="s">
        <v>74</v>
      </c>
      <c r="B20" s="9" t="s">
        <v>52</v>
      </c>
      <c r="C20" s="11"/>
      <c r="D20" s="12"/>
      <c r="E20" s="13">
        <f t="shared" si="11"/>
        <v>0</v>
      </c>
      <c r="F20" s="51">
        <f t="shared" si="12"/>
        <v>0</v>
      </c>
      <c r="G20" s="14"/>
      <c r="H20" s="12"/>
      <c r="I20" s="13">
        <f t="shared" si="2"/>
        <v>0</v>
      </c>
      <c r="J20" s="51">
        <f t="shared" si="13"/>
        <v>0</v>
      </c>
      <c r="K20" s="14"/>
      <c r="L20" s="12"/>
      <c r="M20" s="13">
        <f t="shared" si="3"/>
        <v>0</v>
      </c>
      <c r="N20" s="13">
        <f t="shared" si="4"/>
        <v>0</v>
      </c>
      <c r="O20" s="28">
        <v>0</v>
      </c>
      <c r="P20" s="54">
        <f t="shared" si="5"/>
        <v>0</v>
      </c>
      <c r="Q20" s="26"/>
      <c r="R20" s="12"/>
      <c r="S20" s="10">
        <f t="shared" si="6"/>
        <v>0</v>
      </c>
      <c r="T20" s="25">
        <f t="shared" si="7"/>
        <v>0</v>
      </c>
      <c r="U20" s="34">
        <v>0</v>
      </c>
      <c r="V20" s="57">
        <f t="shared" si="8"/>
        <v>0</v>
      </c>
      <c r="W20" s="60">
        <f t="shared" si="10"/>
        <v>0</v>
      </c>
    </row>
    <row r="22" spans="1:23" ht="31.5" x14ac:dyDescent="0.25">
      <c r="A22" s="62"/>
      <c r="B22" s="61" t="s">
        <v>42</v>
      </c>
      <c r="J22" t="s">
        <v>76</v>
      </c>
    </row>
  </sheetData>
  <mergeCells count="2">
    <mergeCell ref="M1:N1"/>
    <mergeCell ref="V1:W1"/>
  </mergeCells>
  <pageMargins left="0.70866141732283472" right="0.70866141732283472" top="0.74803149606299213" bottom="0.74803149606299213" header="0.31496062992125984" footer="0.31496062992125984"/>
  <pageSetup paperSize="8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Jaworska-Mech Kornelia</cp:lastModifiedBy>
  <cp:lastPrinted>2018-04-24T07:37:07Z</cp:lastPrinted>
  <dcterms:created xsi:type="dcterms:W3CDTF">2017-09-09T10:13:10Z</dcterms:created>
  <dcterms:modified xsi:type="dcterms:W3CDTF">2018-04-24T07:37:09Z</dcterms:modified>
</cp:coreProperties>
</file>