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Formularz_cenowy" sheetId="1" r:id="rId1"/>
  </sheets>
  <definedNames>
    <definedName name="_xlnm.Print_Titles" localSheetId="0">'Formularz_cenowy'!$5:$6</definedName>
  </definedNames>
  <calcPr fullCalcOnLoad="1"/>
</workbook>
</file>

<file path=xl/sharedStrings.xml><?xml version="1.0" encoding="utf-8"?>
<sst xmlns="http://schemas.openxmlformats.org/spreadsheetml/2006/main" count="229" uniqueCount="166">
  <si>
    <t>Alcatel OmniPCX 4400</t>
  </si>
  <si>
    <t>tradycyjna sieć telekomunikacyjna</t>
  </si>
  <si>
    <t>SLICAN CCA2720.3</t>
  </si>
  <si>
    <t>Slican CCA2720</t>
  </si>
  <si>
    <t>ERICCSON BUSINESS PHON 250</t>
  </si>
  <si>
    <t>ISDN 30 PRA</t>
  </si>
  <si>
    <t>SLICAN MAC6400</t>
  </si>
  <si>
    <t xml:space="preserve"> ISDN PRA (30B+D); 
8 linii miejskich analogowych;</t>
  </si>
  <si>
    <t>nowa sieć strukturalna</t>
  </si>
  <si>
    <t>TELESIS PX-24/40</t>
  </si>
  <si>
    <t xml:space="preserve">1 łącze typu PRA </t>
  </si>
  <si>
    <t>TELESIS PX24/40</t>
  </si>
  <si>
    <t>ISDN 30B+D6 linii analogowych</t>
  </si>
  <si>
    <t>Siemens Hipath 3800</t>
  </si>
  <si>
    <t>Łącze PRI 30 kanałów bramka GSM 3 szt.</t>
  </si>
  <si>
    <t>sieć strukturalna</t>
  </si>
  <si>
    <t>1 port ISDN 30B+D4 porty miejskie analogowe</t>
  </si>
  <si>
    <t>DGT 3450 Caro 2</t>
  </si>
  <si>
    <t>DGT 3450 Millenium</t>
  </si>
  <si>
    <t>tradycyjna telekomunikacyjna</t>
  </si>
  <si>
    <t>SLICAN CCA 2720</t>
  </si>
  <si>
    <t xml:space="preserve">ISDN 7 linii </t>
  </si>
  <si>
    <t>SIEMENS HiPath 3800 v 6.0</t>
  </si>
  <si>
    <t>SLICAN MAC-6400</t>
  </si>
  <si>
    <t>PRA 30  kanałów</t>
  </si>
  <si>
    <t>ISDN 30B+D</t>
  </si>
  <si>
    <t>HiPath 3800</t>
  </si>
  <si>
    <t>ALCATEL 4200E
cyfrowa centrala abonencka (PABX)</t>
  </si>
  <si>
    <t>Alcatel OXO</t>
  </si>
  <si>
    <t>SIEMENS HIPATH3800</t>
  </si>
  <si>
    <t>łącze PRI; 30 kanałów; 2 LM analogowe bramka GSM</t>
  </si>
  <si>
    <t>Panasonic KX-TDA 600</t>
  </si>
  <si>
    <t>Alcatel Omni PCX</t>
  </si>
  <si>
    <t>PRA30B+D</t>
  </si>
  <si>
    <t>ALCATEL</t>
  </si>
  <si>
    <t>brak</t>
  </si>
  <si>
    <t xml:space="preserve">ALCATEL Omni PCX Office </t>
  </si>
  <si>
    <t>SLICAN MAC 6400</t>
  </si>
  <si>
    <t>HiPath 3800 V 7.0</t>
  </si>
  <si>
    <t>30 kanałów B</t>
  </si>
  <si>
    <t>KX-TDA100</t>
  </si>
  <si>
    <t>ISDN 8 linii</t>
  </si>
  <si>
    <t xml:space="preserve">ALCATEL4200D         </t>
  </si>
  <si>
    <t>OmniPCX Office ALCATEL</t>
  </si>
  <si>
    <t xml:space="preserve"> trakty cyfrowe ISDN PRA 7 lini po 30 numerów każda</t>
  </si>
  <si>
    <t>HIPATH 3800 V 7.0</t>
  </si>
  <si>
    <t>POTS 7 linii</t>
  </si>
  <si>
    <t>SLICAN IPL-256</t>
  </si>
  <si>
    <t>Kod 
jednostki</t>
  </si>
  <si>
    <t>Nazwa i adres jednostki</t>
  </si>
  <si>
    <t>Urząd Skarbowy w Chorzowie
ul. Armii Krjaowej 5
41-506 Chorzów</t>
  </si>
  <si>
    <t xml:space="preserve">tradycyjna sieć telekomuniakcyjna 
 </t>
  </si>
  <si>
    <t>Pierwszy Urząd Skarbowy w Gliwicach
ul. Góry Chełmskiej 15
44-100 Gliwice</t>
  </si>
  <si>
    <t>Drugi Urząd Skarbowy w Gliwicach
ul. Młodego Hutnika 2
44-100 Gliwice</t>
  </si>
  <si>
    <t xml:space="preserve">nowa oparta na sieci teledacyjnej kat. 6 </t>
  </si>
  <si>
    <t>Urząd Skarbowy w Siemianowicach Śląskich
ul. Świerczewskiego 84
41-100 Siemianowice Śląskie</t>
  </si>
  <si>
    <t>AVAYA Definity</t>
  </si>
  <si>
    <t>PRA 30B+D</t>
  </si>
  <si>
    <t>budynek A i B tradycyjna sieć telekumunikacyjna, budynek C sieć strukturalna</t>
  </si>
  <si>
    <t>2x PRI 30B+D</t>
  </si>
  <si>
    <t xml:space="preserve">16 linii miejskich analogowych </t>
  </si>
  <si>
    <t>PSTN 14</t>
  </si>
  <si>
    <t>PSTN 12</t>
  </si>
  <si>
    <t>2B+D  
4linie</t>
  </si>
  <si>
    <t>ISDN (2B+D)   
16 linii</t>
  </si>
  <si>
    <t>ISDN 
2 linie</t>
  </si>
  <si>
    <t xml:space="preserve"> 24 isdn oraz 
9 DGT sup0</t>
  </si>
  <si>
    <t>PANASONIC 
KX-TDA 200</t>
  </si>
  <si>
    <t>IPL-256 SILCAN</t>
  </si>
  <si>
    <t xml:space="preserve"> SLICAN CCA 2720 
</t>
  </si>
  <si>
    <t>Trakt 2 Mbit/s łącze PRA - 30 kanałów</t>
  </si>
  <si>
    <t>PRA - 1 szt.
GSM - 2 szt.</t>
  </si>
  <si>
    <t>30B+D</t>
  </si>
  <si>
    <t>Typ łącza zewnętrznego</t>
  </si>
  <si>
    <t>10 linii analogowych 
1 ISDN</t>
  </si>
  <si>
    <t>(podpis Wykonawcy lub osób uprawnionych do jego reprezentowania)</t>
  </si>
  <si>
    <t>TELESIS 
PX24/40</t>
  </si>
  <si>
    <t>L.P.</t>
  </si>
  <si>
    <t>RAZEM:</t>
  </si>
  <si>
    <t>Siemens Hipath</t>
  </si>
  <si>
    <t>SIEMENS HIPATH 3750</t>
  </si>
  <si>
    <t>Panasoni KX-TDA200</t>
  </si>
  <si>
    <t>Ericsson BuisnessPhone 250 typ A1</t>
  </si>
  <si>
    <t>ISDN BRA 2B+D x 4</t>
  </si>
  <si>
    <t>bd</t>
  </si>
  <si>
    <t>PROGRES 40</t>
  </si>
  <si>
    <t>ISDN BRA 2B+D x 3</t>
  </si>
  <si>
    <t>trakt cyfrowy PRA 30B+D</t>
  </si>
  <si>
    <t xml:space="preserve">Ericsson BP typ A1 / 
BRA 2B+D x 4 </t>
  </si>
  <si>
    <t>Mikrotel 10/2 STAND</t>
  </si>
  <si>
    <t>PSTN</t>
  </si>
  <si>
    <t>SLICAN CXS-0424.2U.4AB + karta CX 2ST 
 SLICAN CXS-0424.WM - odczyt z naklejki znamionowej</t>
  </si>
  <si>
    <t>ISDN BRA 2B+D x 2
ISDN 2BN plan uniwersalny C- informacja z faktury</t>
  </si>
  <si>
    <t>SLICAN CXS-0424.24</t>
  </si>
  <si>
    <t>SLICAN CCT 1668.L/IP</t>
  </si>
  <si>
    <t>ISDN BRA 2B+D</t>
  </si>
  <si>
    <t>PANASONIC KX-TDA200PD</t>
  </si>
  <si>
    <t>HIPATH 3800 v.8.0</t>
  </si>
  <si>
    <t>PRA 30B+D,ISDN2B+D, Bramka GSM, 2 linie miejska poza centralą,</t>
  </si>
  <si>
    <t>Siemens HiPath 3800V8.0</t>
  </si>
  <si>
    <t>Formularz cenowy wraz wykazem lokalizacji objętych zamówieniem</t>
  </si>
  <si>
    <t>…………………………………………………………..</t>
  </si>
  <si>
    <t>Liczba serwisów</t>
  </si>
  <si>
    <t>Liczba portów cyfrowych wewnętrznych</t>
  </si>
  <si>
    <t>Liczba portów wewnętrznych analogowych</t>
  </si>
  <si>
    <t xml:space="preserve">Załącznik nr 2 </t>
  </si>
  <si>
    <t>Cena netto jednorazowego serwisu</t>
  </si>
  <si>
    <t>Stawka VAT</t>
  </si>
  <si>
    <t>2401-ILZ1.261.15.2018</t>
  </si>
  <si>
    <t>14 [12 x13]</t>
  </si>
  <si>
    <t>16 [14 x 15]</t>
  </si>
  <si>
    <t>Kwota VAT
[%]</t>
  </si>
  <si>
    <t>17 [14 + 16]</t>
  </si>
  <si>
    <t xml:space="preserve">Wartość brutto
w okresie obowiązywania umowy </t>
  </si>
  <si>
    <t>Izba Administracji Skarbowej w Katowicach
ul. Damrota 25, 40-022 Katowice</t>
  </si>
  <si>
    <t>Izba Administracji Skarbowej w Katowicach 
lokalizacja Częstochowa
ul. Rejtana 9, 42-200 Częstochowa</t>
  </si>
  <si>
    <t>Urząd Skarbowy w Będzinie
ul. Józefa Retnigera 1, 42-500 Będzin</t>
  </si>
  <si>
    <t>Urząd Skarbowy w Bytomiu
ul. Wrocławska 92, 41-902 Bytom</t>
  </si>
  <si>
    <t>Urząd Skarbowy w Cieszynie
ul. Kraszewskiego 4, 43-400 Cieszyn</t>
  </si>
  <si>
    <t>Urząd Skarbowy
w Czechowicach-Dziedzicach
ul. Nad Białką 1A, 
43-502 Czechowice-Dziedzice</t>
  </si>
  <si>
    <t>Pierwszy Urząd Skarbowy w Częstochowie
ul. Filomatów 18/20, 42-217 Częstochowa</t>
  </si>
  <si>
    <t>Drugi Urząd Skarbowy w Częstochowie
ul. Tkacka 3, 42-200 Częstochowa</t>
  </si>
  <si>
    <t>Urząd Skarbowy w Dąbrowie Górniczej
ul. Krasińskiego 33A, 
41-300 Dąbrowa Górnicza</t>
  </si>
  <si>
    <t>Urząd Skarbowy w Jastrzębiu Zdroju
ul. 11-go Listopada 13, 44-335 Jastrzębie Zdrój</t>
  </si>
  <si>
    <t>Urząd Skarbowy w Jaworznie
ul. Grunwaldzka 274, 43-600 Jaworzno</t>
  </si>
  <si>
    <t>Pierwszy Urząd Skarbowy w Katowicach
ul. Żwirki i Wigury 17, 40-063 Katowice</t>
  </si>
  <si>
    <t>Drugi Urząd Skarbowy w Katowicach
ul. Paderewskiego 32B, 40-282 Katowice</t>
  </si>
  <si>
    <t>Urząd Skarbowy w Lublińcu
ul. Paderewskiego 7B, 42-700 Lubliniec</t>
  </si>
  <si>
    <t>Urząd Skarbowy w Mikołowie
ul. Prof. Hubera 4, 43-190 Mikołów</t>
  </si>
  <si>
    <t>Urząd Skarbowy w Mysłowicach
 ul. Adama Mickiewicza 4, 41-400 Mysłowice</t>
  </si>
  <si>
    <t>Urząd Skarbowy w Myszkowie
ul. Pułaskiego 68, 42-300 Myszków</t>
  </si>
  <si>
    <t>Urząd Skarbowy w Piekarach Śląskich
ul. Bytomska 92, 41-940 Piekary Śląskie</t>
  </si>
  <si>
    <t>Urząd Skarbowy w Pszczynie
ul. 3-go Maja 4, 43-200 Pszczyna</t>
  </si>
  <si>
    <t>Urząd Skarbowy w Raciborzu
ul. Drzymały 32, 47-400 Racibórz</t>
  </si>
  <si>
    <t>Urząd Skarbowy w Rudzie Śląskiej
ul. Kokotek 6, 41-700 Ruda Śląska</t>
  </si>
  <si>
    <t>Urząd Skarbowy w Rybniku
Pl. Armii Krajowej 3, 44-200 Rybnik</t>
  </si>
  <si>
    <t>Urząd Skarbowy w Sosnowcu
ul. 3-go Maja 20, 41-200 Sosnowiec</t>
  </si>
  <si>
    <t>Urząd Skarbowy w Tarnowskich Górach
ul. Opolska 23, 42-600 Tarnowskie Góry</t>
  </si>
  <si>
    <t>Urząd Skarbowy w Tychach
Al. Niepodległości 60, 43-100 Tychy</t>
  </si>
  <si>
    <t>Urząd Skarbowy w Wodzisławiu Śląskim
ul. Głowackiego 4, 44-300 Wodzisław Śląski</t>
  </si>
  <si>
    <t>Urząd Skarbowy w Zabrzu
ul. Bytomska 2, 41-800 Zabrze</t>
  </si>
  <si>
    <t>Urząd Skarbowy w Zawierciu
ul. Leśna 8, 42-400 Zawiercie</t>
  </si>
  <si>
    <t>Urząd Skarbowy w Żorach
ul. Wodzisławska 1, 44-240 Żory</t>
  </si>
  <si>
    <t>Urząd Skarbowy w Żywcu
ul. Krasińskiego 11, 34-300 Żywiec</t>
  </si>
  <si>
    <t>Pierwszy Śląski Urząd Skarbowy w Sosnowcu
ul. Braci Mieroszewskich 97, 
41-219 Sosnowiec</t>
  </si>
  <si>
    <t>Śląski Urząd Celno - Skarbowy w Katowicach lokalizacja Częstochowa 
ul. Rejtana 9, 42-200 Częstochowa</t>
  </si>
  <si>
    <t>Śląski Urząd Celno Skarbowy w Katowicach  ul. Słonecznej 34, 40-136 Katowice</t>
  </si>
  <si>
    <t>Delegatura Urządu Celno-Skarbowego
w Bielsku-Białej
 ul. T. Regera 32, 43-382 Bielsko-Biała</t>
  </si>
  <si>
    <t>Delegatura Urzedu Celno-Skarbowego
w Rybniku
 ul. Kłokoćińska 51, 44-251 Rybnik</t>
  </si>
  <si>
    <t xml:space="preserve">Delegatura Urzędu Celno-Skarbowego
w Częstochowie 
ul.Rydza-Śmigłego 26, 42-200 Częstochowa </t>
  </si>
  <si>
    <t>Izba Administracji Skarbowej w Katowicach lokalizacja Cieszyn
ul. Bielska 47a</t>
  </si>
  <si>
    <t>Oddział Celny w Gliwicach 
ul. Portowa 28, 44-102 Gliwice</t>
  </si>
  <si>
    <t>Oddział Celny w Raciborzu 
ul. Fabryczna 7c, 47-400 Racibórz</t>
  </si>
  <si>
    <t>Oddział Celny w Chorzowie 
ul. Gałeczki 61, 41-506 Chorzów</t>
  </si>
  <si>
    <t>Oddział Celny w Żywcu                               ul. Fabryczna 5, 34-300 Żywiec</t>
  </si>
  <si>
    <t>Oddział Celny w Czechowicach-Dziedzicach                ul. Mazańcowicka 70,
43-502 Czechowice-Dziedzice</t>
  </si>
  <si>
    <t>ISDN T2 Bramka GSM</t>
  </si>
  <si>
    <t>4 ISDN PRA (30B+D)</t>
  </si>
  <si>
    <t>15 linii POTS 4 bramki GSM 3 linie miejskie, 
które omijają centralę telefoniczną</t>
  </si>
  <si>
    <t>trakt cyfrowy 30 B+D 
oraz 11 lini miejskich analogowych</t>
  </si>
  <si>
    <t>Urząd Skarbowy w Kłobucku
Rynek im. Jana Pawła II nr 13, 42-100 Kłobuck</t>
  </si>
  <si>
    <t>ISDN - 4szt.</t>
  </si>
  <si>
    <t>dnia …………...2018r.</t>
  </si>
  <si>
    <t>Typ instalacji (czy nowa sieć strukturalna,
czy tradycyjna sieć telekomunikacyjna)</t>
  </si>
  <si>
    <t xml:space="preserve">Wartość netto 
w okresie obowiązywania umowy </t>
  </si>
  <si>
    <t>Typ centrali
(model)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</si>
</sst>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35"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rgb="FF23265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4" fillId="24" borderId="10" xfId="52" applyFont="1" applyFill="1" applyBorder="1" applyAlignment="1">
      <alignment horizontal="center" vertical="center" wrapText="1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5" fillId="24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0" fontId="32" fillId="24" borderId="10" xfId="53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" fillId="26" borderId="10" xfId="0" applyFont="1" applyFill="1" applyBorder="1" applyAlignment="1">
      <alignment horizontal="right" vertical="center"/>
    </xf>
    <xf numFmtId="9" fontId="24" fillId="24" borderId="1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6" fillId="26" borderId="10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168" fontId="24" fillId="24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68" fontId="1" fillId="0" borderId="10" xfId="0" applyNumberFormat="1" applyFont="1" applyBorder="1" applyAlignment="1">
      <alignment horizontal="right" vertical="center"/>
    </xf>
    <xf numFmtId="168" fontId="1" fillId="2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Uwaga 3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="110" zoomScaleNormal="110" zoomScalePageLayoutView="0" workbookViewId="0" topLeftCell="E1">
      <selection activeCell="P10" sqref="P10"/>
    </sheetView>
  </sheetViews>
  <sheetFormatPr defaultColWidth="9.140625" defaultRowHeight="12.75"/>
  <cols>
    <col min="1" max="1" width="9.140625" style="2" customWidth="1"/>
    <col min="2" max="2" width="14.00390625" style="2" customWidth="1"/>
    <col min="3" max="3" width="37.28125" style="2" bestFit="1" customWidth="1"/>
    <col min="4" max="4" width="20.00390625" style="2" customWidth="1"/>
    <col min="5" max="5" width="39.00390625" style="2" bestFit="1" customWidth="1"/>
    <col min="6" max="7" width="17.00390625" style="2" customWidth="1"/>
    <col min="8" max="8" width="43.28125" style="2" customWidth="1"/>
    <col min="9" max="9" width="13.28125" style="2" customWidth="1"/>
    <col min="10" max="10" width="9.8515625" style="4" bestFit="1" customWidth="1"/>
    <col min="11" max="11" width="15.421875" style="4" bestFit="1" customWidth="1"/>
    <col min="12" max="12" width="8.421875" style="4" bestFit="1" customWidth="1"/>
    <col min="13" max="13" width="12.8515625" style="4" bestFit="1" customWidth="1"/>
    <col min="14" max="14" width="22.00390625" style="2" customWidth="1"/>
    <col min="15" max="15" width="18.00390625" style="2" customWidth="1"/>
    <col min="16" max="16" width="26.140625" style="2" customWidth="1"/>
    <col min="17" max="17" width="17.57421875" style="2" customWidth="1"/>
    <col min="18" max="16384" width="9.140625" style="2" customWidth="1"/>
  </cols>
  <sheetData>
    <row r="1" spans="2:3" ht="15.75">
      <c r="B1" s="3"/>
      <c r="C1" s="3"/>
    </row>
    <row r="2" spans="1:14" ht="15.75">
      <c r="A2" s="37" t="s">
        <v>108</v>
      </c>
      <c r="B2" s="37"/>
      <c r="C2" s="37"/>
      <c r="H2" s="1"/>
      <c r="I2" s="36" t="s">
        <v>105</v>
      </c>
      <c r="J2" s="36"/>
      <c r="K2" s="36"/>
      <c r="L2" s="36"/>
      <c r="M2" s="36"/>
      <c r="N2" s="36"/>
    </row>
    <row r="3" spans="1:14" ht="18.75">
      <c r="A3" s="25"/>
      <c r="B3" s="24"/>
      <c r="C3" s="24"/>
      <c r="D3" s="26" t="s">
        <v>100</v>
      </c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3" ht="19.5" customHeight="1">
      <c r="B4" s="21"/>
      <c r="C4" s="21"/>
    </row>
    <row r="5" spans="1:16" ht="51">
      <c r="A5" s="29" t="s">
        <v>77</v>
      </c>
      <c r="B5" s="30" t="s">
        <v>48</v>
      </c>
      <c r="C5" s="30" t="s">
        <v>49</v>
      </c>
      <c r="D5" s="30" t="s">
        <v>165</v>
      </c>
      <c r="E5" s="30" t="s">
        <v>73</v>
      </c>
      <c r="F5" s="30" t="s">
        <v>104</v>
      </c>
      <c r="G5" s="30" t="s">
        <v>103</v>
      </c>
      <c r="H5" s="30" t="s">
        <v>163</v>
      </c>
      <c r="I5" s="30" t="s">
        <v>106</v>
      </c>
      <c r="J5" s="30" t="s">
        <v>102</v>
      </c>
      <c r="K5" s="30" t="s">
        <v>164</v>
      </c>
      <c r="L5" s="30" t="s">
        <v>107</v>
      </c>
      <c r="M5" s="30" t="s">
        <v>111</v>
      </c>
      <c r="N5" s="30" t="s">
        <v>113</v>
      </c>
      <c r="P5" s="19"/>
    </row>
    <row r="6" spans="1:14" ht="15.75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11</v>
      </c>
      <c r="I6" s="28">
        <v>12</v>
      </c>
      <c r="J6" s="28">
        <v>13</v>
      </c>
      <c r="K6" s="28" t="s">
        <v>109</v>
      </c>
      <c r="L6" s="28">
        <v>15</v>
      </c>
      <c r="M6" s="28" t="s">
        <v>110</v>
      </c>
      <c r="N6" s="28" t="s">
        <v>112</v>
      </c>
    </row>
    <row r="7" spans="1:14" ht="30" customHeight="1">
      <c r="A7" s="8">
        <v>1</v>
      </c>
      <c r="B7" s="8">
        <v>2401</v>
      </c>
      <c r="C7" s="5" t="s">
        <v>114</v>
      </c>
      <c r="D7" s="5" t="s">
        <v>56</v>
      </c>
      <c r="E7" s="5" t="s">
        <v>57</v>
      </c>
      <c r="F7" s="5">
        <v>336</v>
      </c>
      <c r="G7" s="5">
        <v>144</v>
      </c>
      <c r="H7" s="5" t="s">
        <v>58</v>
      </c>
      <c r="I7" s="9"/>
      <c r="J7" s="8">
        <v>6</v>
      </c>
      <c r="K7" s="31">
        <f>I7*J7</f>
        <v>0</v>
      </c>
      <c r="L7" s="23">
        <v>0.23</v>
      </c>
      <c r="M7" s="31">
        <f>ROUND(K7*L7,2)</f>
        <v>0</v>
      </c>
      <c r="N7" s="31">
        <f>K7+M7</f>
        <v>0</v>
      </c>
    </row>
    <row r="8" spans="1:14" ht="42" customHeight="1">
      <c r="A8" s="8">
        <v>2</v>
      </c>
      <c r="B8" s="8">
        <v>2401</v>
      </c>
      <c r="C8" s="5" t="s">
        <v>115</v>
      </c>
      <c r="D8" s="5" t="s">
        <v>81</v>
      </c>
      <c r="E8" s="5" t="s">
        <v>57</v>
      </c>
      <c r="F8" s="5">
        <v>32</v>
      </c>
      <c r="G8" s="5">
        <v>8</v>
      </c>
      <c r="H8" s="5" t="s">
        <v>1</v>
      </c>
      <c r="I8" s="9"/>
      <c r="J8" s="8">
        <v>6</v>
      </c>
      <c r="K8" s="31">
        <f aca="true" t="shared" si="0" ref="K8:K53">I8*J8</f>
        <v>0</v>
      </c>
      <c r="L8" s="23">
        <v>0.23</v>
      </c>
      <c r="M8" s="31">
        <f aca="true" t="shared" si="1" ref="M8:M53">ROUND(K8*L8,2)</f>
        <v>0</v>
      </c>
      <c r="N8" s="31">
        <f aca="true" t="shared" si="2" ref="N8:N53">K8+M8</f>
        <v>0</v>
      </c>
    </row>
    <row r="9" spans="1:14" ht="30" customHeight="1">
      <c r="A9" s="8">
        <v>3</v>
      </c>
      <c r="B9" s="5">
        <v>2402</v>
      </c>
      <c r="C9" s="10" t="s">
        <v>116</v>
      </c>
      <c r="D9" s="5" t="s">
        <v>0</v>
      </c>
      <c r="E9" s="11" t="s">
        <v>72</v>
      </c>
      <c r="F9" s="5">
        <v>160</v>
      </c>
      <c r="G9" s="5">
        <v>24</v>
      </c>
      <c r="H9" s="5" t="s">
        <v>15</v>
      </c>
      <c r="I9" s="9"/>
      <c r="J9" s="8">
        <v>6</v>
      </c>
      <c r="K9" s="31">
        <f t="shared" si="0"/>
        <v>0</v>
      </c>
      <c r="L9" s="23">
        <v>0.23</v>
      </c>
      <c r="M9" s="31">
        <f t="shared" si="1"/>
        <v>0</v>
      </c>
      <c r="N9" s="31">
        <f t="shared" si="2"/>
        <v>0</v>
      </c>
    </row>
    <row r="10" spans="1:14" ht="36.75" customHeight="1">
      <c r="A10" s="8">
        <v>4</v>
      </c>
      <c r="B10" s="5">
        <v>2405</v>
      </c>
      <c r="C10" s="5" t="s">
        <v>117</v>
      </c>
      <c r="D10" s="5" t="s">
        <v>2</v>
      </c>
      <c r="E10" s="5" t="s">
        <v>158</v>
      </c>
      <c r="F10" s="5">
        <v>96</v>
      </c>
      <c r="G10" s="5">
        <v>16</v>
      </c>
      <c r="H10" s="5" t="s">
        <v>1</v>
      </c>
      <c r="I10" s="9"/>
      <c r="J10" s="8">
        <v>6</v>
      </c>
      <c r="K10" s="31">
        <f t="shared" si="0"/>
        <v>0</v>
      </c>
      <c r="L10" s="23">
        <v>0.23</v>
      </c>
      <c r="M10" s="31">
        <f t="shared" si="1"/>
        <v>0</v>
      </c>
      <c r="N10" s="31">
        <f t="shared" si="2"/>
        <v>0</v>
      </c>
    </row>
    <row r="11" spans="1:14" ht="38.25">
      <c r="A11" s="8">
        <v>5</v>
      </c>
      <c r="B11" s="5">
        <v>2406</v>
      </c>
      <c r="C11" s="5" t="s">
        <v>50</v>
      </c>
      <c r="D11" s="5" t="s">
        <v>3</v>
      </c>
      <c r="E11" s="5" t="s">
        <v>5</v>
      </c>
      <c r="F11" s="5">
        <v>112</v>
      </c>
      <c r="G11" s="5">
        <v>24</v>
      </c>
      <c r="H11" s="5" t="s">
        <v>1</v>
      </c>
      <c r="I11" s="9"/>
      <c r="J11" s="8">
        <v>6</v>
      </c>
      <c r="K11" s="31">
        <f t="shared" si="0"/>
        <v>0</v>
      </c>
      <c r="L11" s="23">
        <v>0.23</v>
      </c>
      <c r="M11" s="31">
        <f t="shared" si="1"/>
        <v>0</v>
      </c>
      <c r="N11" s="31">
        <f t="shared" si="2"/>
        <v>0</v>
      </c>
    </row>
    <row r="12" spans="1:14" ht="32.25" customHeight="1">
      <c r="A12" s="8">
        <v>6</v>
      </c>
      <c r="B12" s="5">
        <v>2407</v>
      </c>
      <c r="C12" s="5" t="s">
        <v>118</v>
      </c>
      <c r="D12" s="5" t="s">
        <v>4</v>
      </c>
      <c r="E12" s="5" t="s">
        <v>5</v>
      </c>
      <c r="F12" s="5">
        <v>150</v>
      </c>
      <c r="G12" s="5">
        <v>100</v>
      </c>
      <c r="H12" s="5" t="s">
        <v>15</v>
      </c>
      <c r="I12" s="9"/>
      <c r="J12" s="8">
        <v>6</v>
      </c>
      <c r="K12" s="31">
        <f t="shared" si="0"/>
        <v>0</v>
      </c>
      <c r="L12" s="23">
        <v>0.23</v>
      </c>
      <c r="M12" s="31">
        <f t="shared" si="1"/>
        <v>0</v>
      </c>
      <c r="N12" s="31">
        <f t="shared" si="2"/>
        <v>0</v>
      </c>
    </row>
    <row r="13" spans="1:14" ht="51">
      <c r="A13" s="8">
        <v>7</v>
      </c>
      <c r="B13" s="5">
        <v>2408</v>
      </c>
      <c r="C13" s="10" t="s">
        <v>119</v>
      </c>
      <c r="D13" s="5" t="s">
        <v>79</v>
      </c>
      <c r="E13" s="5" t="s">
        <v>74</v>
      </c>
      <c r="F13" s="8">
        <v>40</v>
      </c>
      <c r="G13" s="8">
        <v>5</v>
      </c>
      <c r="H13" s="5" t="s">
        <v>1</v>
      </c>
      <c r="I13" s="9"/>
      <c r="J13" s="8">
        <v>6</v>
      </c>
      <c r="K13" s="31">
        <f t="shared" si="0"/>
        <v>0</v>
      </c>
      <c r="L13" s="23">
        <v>0.23</v>
      </c>
      <c r="M13" s="31">
        <f t="shared" si="1"/>
        <v>0</v>
      </c>
      <c r="N13" s="31">
        <f t="shared" si="2"/>
        <v>0</v>
      </c>
    </row>
    <row r="14" spans="1:14" ht="25.5">
      <c r="A14" s="8">
        <v>8</v>
      </c>
      <c r="B14" s="5">
        <v>2409</v>
      </c>
      <c r="C14" s="10" t="s">
        <v>120</v>
      </c>
      <c r="D14" s="5" t="s">
        <v>6</v>
      </c>
      <c r="E14" s="5" t="s">
        <v>7</v>
      </c>
      <c r="F14" s="5">
        <v>304</v>
      </c>
      <c r="G14" s="5">
        <v>8</v>
      </c>
      <c r="H14" s="5" t="s">
        <v>8</v>
      </c>
      <c r="I14" s="9"/>
      <c r="J14" s="8">
        <v>6</v>
      </c>
      <c r="K14" s="31">
        <f t="shared" si="0"/>
        <v>0</v>
      </c>
      <c r="L14" s="23">
        <v>0.23</v>
      </c>
      <c r="M14" s="31">
        <f t="shared" si="1"/>
        <v>0</v>
      </c>
      <c r="N14" s="31">
        <f t="shared" si="2"/>
        <v>0</v>
      </c>
    </row>
    <row r="15" spans="1:14" ht="30.75" customHeight="1">
      <c r="A15" s="8">
        <v>9</v>
      </c>
      <c r="B15" s="5">
        <v>2410</v>
      </c>
      <c r="C15" s="10" t="s">
        <v>121</v>
      </c>
      <c r="D15" s="5" t="s">
        <v>9</v>
      </c>
      <c r="E15" s="5" t="s">
        <v>10</v>
      </c>
      <c r="F15" s="5">
        <v>240</v>
      </c>
      <c r="G15" s="5" t="s">
        <v>35</v>
      </c>
      <c r="H15" s="5" t="s">
        <v>1</v>
      </c>
      <c r="I15" s="9"/>
      <c r="J15" s="8">
        <v>6</v>
      </c>
      <c r="K15" s="31">
        <f t="shared" si="0"/>
        <v>0</v>
      </c>
      <c r="L15" s="23">
        <v>0.23</v>
      </c>
      <c r="M15" s="31">
        <f t="shared" si="1"/>
        <v>0</v>
      </c>
      <c r="N15" s="31">
        <f t="shared" si="2"/>
        <v>0</v>
      </c>
    </row>
    <row r="16" spans="1:14" ht="43.5" customHeight="1">
      <c r="A16" s="8">
        <v>10</v>
      </c>
      <c r="B16" s="5">
        <v>2411</v>
      </c>
      <c r="C16" s="10" t="s">
        <v>122</v>
      </c>
      <c r="D16" s="5" t="s">
        <v>11</v>
      </c>
      <c r="E16" s="5" t="s">
        <v>12</v>
      </c>
      <c r="F16" s="5">
        <v>216</v>
      </c>
      <c r="G16" s="5">
        <v>32</v>
      </c>
      <c r="H16" s="5" t="s">
        <v>1</v>
      </c>
      <c r="I16" s="9"/>
      <c r="J16" s="8">
        <v>6</v>
      </c>
      <c r="K16" s="31">
        <f t="shared" si="0"/>
        <v>0</v>
      </c>
      <c r="L16" s="23">
        <v>0.23</v>
      </c>
      <c r="M16" s="31">
        <f t="shared" si="1"/>
        <v>0</v>
      </c>
      <c r="N16" s="31">
        <f t="shared" si="2"/>
        <v>0</v>
      </c>
    </row>
    <row r="17" spans="1:14" ht="38.25">
      <c r="A17" s="8">
        <v>11</v>
      </c>
      <c r="B17" s="5">
        <v>2412</v>
      </c>
      <c r="C17" s="10" t="s">
        <v>52</v>
      </c>
      <c r="D17" s="5" t="s">
        <v>13</v>
      </c>
      <c r="E17" s="5" t="s">
        <v>14</v>
      </c>
      <c r="F17" s="5">
        <v>64</v>
      </c>
      <c r="G17" s="5">
        <v>96</v>
      </c>
      <c r="H17" s="5" t="s">
        <v>15</v>
      </c>
      <c r="I17" s="9"/>
      <c r="J17" s="8">
        <v>6</v>
      </c>
      <c r="K17" s="31">
        <f t="shared" si="0"/>
        <v>0</v>
      </c>
      <c r="L17" s="23">
        <v>0.23</v>
      </c>
      <c r="M17" s="31">
        <f t="shared" si="1"/>
        <v>0</v>
      </c>
      <c r="N17" s="31">
        <f t="shared" si="2"/>
        <v>0</v>
      </c>
    </row>
    <row r="18" spans="1:14" ht="38.25">
      <c r="A18" s="8">
        <v>12</v>
      </c>
      <c r="B18" s="5">
        <v>2413</v>
      </c>
      <c r="C18" s="10" t="s">
        <v>53</v>
      </c>
      <c r="D18" s="5" t="s">
        <v>68</v>
      </c>
      <c r="E18" s="5" t="s">
        <v>16</v>
      </c>
      <c r="F18" s="5">
        <v>152</v>
      </c>
      <c r="G18" s="5">
        <v>2</v>
      </c>
      <c r="H18" s="5" t="s">
        <v>1</v>
      </c>
      <c r="I18" s="9"/>
      <c r="J18" s="8">
        <v>6</v>
      </c>
      <c r="K18" s="31">
        <f t="shared" si="0"/>
        <v>0</v>
      </c>
      <c r="L18" s="23">
        <v>0.23</v>
      </c>
      <c r="M18" s="31">
        <f t="shared" si="1"/>
        <v>0</v>
      </c>
      <c r="N18" s="31">
        <f t="shared" si="2"/>
        <v>0</v>
      </c>
    </row>
    <row r="19" spans="1:14" ht="25.5">
      <c r="A19" s="8">
        <v>13</v>
      </c>
      <c r="B19" s="5">
        <v>2414</v>
      </c>
      <c r="C19" s="10" t="s">
        <v>123</v>
      </c>
      <c r="D19" s="5" t="s">
        <v>67</v>
      </c>
      <c r="E19" s="8" t="s">
        <v>46</v>
      </c>
      <c r="F19" s="8">
        <v>16</v>
      </c>
      <c r="G19" s="8">
        <v>8</v>
      </c>
      <c r="H19" s="5" t="s">
        <v>1</v>
      </c>
      <c r="I19" s="9"/>
      <c r="J19" s="8">
        <v>6</v>
      </c>
      <c r="K19" s="31">
        <f t="shared" si="0"/>
        <v>0</v>
      </c>
      <c r="L19" s="23">
        <v>0.23</v>
      </c>
      <c r="M19" s="31">
        <f t="shared" si="1"/>
        <v>0</v>
      </c>
      <c r="N19" s="31">
        <f t="shared" si="2"/>
        <v>0</v>
      </c>
    </row>
    <row r="20" spans="1:14" ht="30" customHeight="1">
      <c r="A20" s="8">
        <v>14</v>
      </c>
      <c r="B20" s="5">
        <v>2415</v>
      </c>
      <c r="C20" s="10" t="s">
        <v>124</v>
      </c>
      <c r="D20" s="5" t="s">
        <v>69</v>
      </c>
      <c r="E20" s="5" t="s">
        <v>64</v>
      </c>
      <c r="F20" s="5">
        <v>172</v>
      </c>
      <c r="G20" s="5">
        <v>0</v>
      </c>
      <c r="H20" s="5" t="s">
        <v>51</v>
      </c>
      <c r="I20" s="9"/>
      <c r="J20" s="8">
        <v>6</v>
      </c>
      <c r="K20" s="31">
        <f t="shared" si="0"/>
        <v>0</v>
      </c>
      <c r="L20" s="23">
        <v>0.23</v>
      </c>
      <c r="M20" s="31">
        <f t="shared" si="1"/>
        <v>0</v>
      </c>
      <c r="N20" s="31">
        <f t="shared" si="2"/>
        <v>0</v>
      </c>
    </row>
    <row r="21" spans="1:14" ht="43.5" customHeight="1">
      <c r="A21" s="8">
        <v>15</v>
      </c>
      <c r="B21" s="5">
        <v>2416</v>
      </c>
      <c r="C21" s="10" t="s">
        <v>125</v>
      </c>
      <c r="D21" s="5" t="s">
        <v>17</v>
      </c>
      <c r="E21" s="5" t="s">
        <v>159</v>
      </c>
      <c r="F21" s="5">
        <v>220</v>
      </c>
      <c r="G21" s="5">
        <v>4</v>
      </c>
      <c r="H21" s="5" t="s">
        <v>1</v>
      </c>
      <c r="I21" s="9"/>
      <c r="J21" s="8">
        <v>6</v>
      </c>
      <c r="K21" s="31">
        <f t="shared" si="0"/>
        <v>0</v>
      </c>
      <c r="L21" s="23">
        <v>0.23</v>
      </c>
      <c r="M21" s="31">
        <f t="shared" si="1"/>
        <v>0</v>
      </c>
      <c r="N21" s="31">
        <f t="shared" si="2"/>
        <v>0</v>
      </c>
    </row>
    <row r="22" spans="1:14" ht="33.75" customHeight="1">
      <c r="A22" s="8">
        <v>16</v>
      </c>
      <c r="B22" s="5">
        <v>2417</v>
      </c>
      <c r="C22" s="5" t="s">
        <v>126</v>
      </c>
      <c r="D22" s="5" t="s">
        <v>18</v>
      </c>
      <c r="E22" s="5" t="s">
        <v>59</v>
      </c>
      <c r="F22" s="5">
        <v>410</v>
      </c>
      <c r="G22" s="5" t="s">
        <v>66</v>
      </c>
      <c r="H22" s="5" t="s">
        <v>19</v>
      </c>
      <c r="I22" s="9"/>
      <c r="J22" s="8">
        <v>6</v>
      </c>
      <c r="K22" s="31">
        <f t="shared" si="0"/>
        <v>0</v>
      </c>
      <c r="L22" s="23">
        <v>0.23</v>
      </c>
      <c r="M22" s="31">
        <f t="shared" si="1"/>
        <v>0</v>
      </c>
      <c r="N22" s="31">
        <f t="shared" si="2"/>
        <v>0</v>
      </c>
    </row>
    <row r="23" spans="1:14" ht="36" customHeight="1">
      <c r="A23" s="8">
        <v>17</v>
      </c>
      <c r="B23" s="5">
        <v>2418</v>
      </c>
      <c r="C23" s="10" t="s">
        <v>160</v>
      </c>
      <c r="D23" s="5" t="s">
        <v>20</v>
      </c>
      <c r="E23" s="5" t="s">
        <v>21</v>
      </c>
      <c r="F23" s="5">
        <v>65</v>
      </c>
      <c r="G23" s="5">
        <v>8</v>
      </c>
      <c r="H23" s="5" t="s">
        <v>54</v>
      </c>
      <c r="I23" s="9"/>
      <c r="J23" s="8">
        <v>6</v>
      </c>
      <c r="K23" s="31">
        <f t="shared" si="0"/>
        <v>0</v>
      </c>
      <c r="L23" s="23">
        <v>0.23</v>
      </c>
      <c r="M23" s="31">
        <f t="shared" si="1"/>
        <v>0</v>
      </c>
      <c r="N23" s="31">
        <f t="shared" si="2"/>
        <v>0</v>
      </c>
    </row>
    <row r="24" spans="1:14" ht="32.25" customHeight="1">
      <c r="A24" s="8">
        <v>18</v>
      </c>
      <c r="B24" s="5">
        <v>2419</v>
      </c>
      <c r="C24" s="10" t="s">
        <v>127</v>
      </c>
      <c r="D24" s="5" t="s">
        <v>22</v>
      </c>
      <c r="E24" s="5" t="s">
        <v>70</v>
      </c>
      <c r="F24" s="5">
        <v>68</v>
      </c>
      <c r="G24" s="5">
        <v>32</v>
      </c>
      <c r="H24" s="5" t="s">
        <v>8</v>
      </c>
      <c r="I24" s="9"/>
      <c r="J24" s="8">
        <v>6</v>
      </c>
      <c r="K24" s="31">
        <f t="shared" si="0"/>
        <v>0</v>
      </c>
      <c r="L24" s="23">
        <v>0.23</v>
      </c>
      <c r="M24" s="31">
        <f t="shared" si="1"/>
        <v>0</v>
      </c>
      <c r="N24" s="31">
        <f t="shared" si="2"/>
        <v>0</v>
      </c>
    </row>
    <row r="25" spans="1:14" ht="33" customHeight="1">
      <c r="A25" s="8">
        <v>19</v>
      </c>
      <c r="B25" s="5">
        <v>2420</v>
      </c>
      <c r="C25" s="10" t="s">
        <v>128</v>
      </c>
      <c r="D25" s="5" t="s">
        <v>23</v>
      </c>
      <c r="E25" s="5" t="s">
        <v>24</v>
      </c>
      <c r="F25" s="5">
        <v>88</v>
      </c>
      <c r="G25" s="5">
        <v>8</v>
      </c>
      <c r="H25" s="5" t="s">
        <v>15</v>
      </c>
      <c r="I25" s="9"/>
      <c r="J25" s="8">
        <v>6</v>
      </c>
      <c r="K25" s="31">
        <f t="shared" si="0"/>
        <v>0</v>
      </c>
      <c r="L25" s="23">
        <v>0.23</v>
      </c>
      <c r="M25" s="31">
        <f t="shared" si="1"/>
        <v>0</v>
      </c>
      <c r="N25" s="31">
        <f t="shared" si="2"/>
        <v>0</v>
      </c>
    </row>
    <row r="26" spans="1:14" ht="30.75" customHeight="1">
      <c r="A26" s="8">
        <v>20</v>
      </c>
      <c r="B26" s="5">
        <v>2421</v>
      </c>
      <c r="C26" s="5" t="s">
        <v>129</v>
      </c>
      <c r="D26" s="5" t="s">
        <v>76</v>
      </c>
      <c r="E26" s="5" t="s">
        <v>25</v>
      </c>
      <c r="F26" s="5">
        <v>128</v>
      </c>
      <c r="G26" s="5">
        <v>2</v>
      </c>
      <c r="H26" s="5" t="s">
        <v>1</v>
      </c>
      <c r="I26" s="9"/>
      <c r="J26" s="8">
        <v>6</v>
      </c>
      <c r="K26" s="31">
        <f t="shared" si="0"/>
        <v>0</v>
      </c>
      <c r="L26" s="23">
        <v>0.23</v>
      </c>
      <c r="M26" s="31">
        <f t="shared" si="1"/>
        <v>0</v>
      </c>
      <c r="N26" s="31">
        <f t="shared" si="2"/>
        <v>0</v>
      </c>
    </row>
    <row r="27" spans="1:14" ht="32.25" customHeight="1">
      <c r="A27" s="8">
        <v>21</v>
      </c>
      <c r="B27" s="5">
        <v>2422</v>
      </c>
      <c r="C27" s="10" t="s">
        <v>130</v>
      </c>
      <c r="D27" s="5" t="s">
        <v>26</v>
      </c>
      <c r="E27" s="11" t="s">
        <v>63</v>
      </c>
      <c r="F27" s="5">
        <v>0</v>
      </c>
      <c r="G27" s="5">
        <v>80</v>
      </c>
      <c r="H27" s="5" t="s">
        <v>15</v>
      </c>
      <c r="I27" s="9"/>
      <c r="J27" s="8">
        <v>6</v>
      </c>
      <c r="K27" s="31">
        <f t="shared" si="0"/>
        <v>0</v>
      </c>
      <c r="L27" s="23">
        <v>0.23</v>
      </c>
      <c r="M27" s="31">
        <f t="shared" si="1"/>
        <v>0</v>
      </c>
      <c r="N27" s="31">
        <f t="shared" si="2"/>
        <v>0</v>
      </c>
    </row>
    <row r="28" spans="1:14" ht="45.75" customHeight="1">
      <c r="A28" s="8">
        <v>22</v>
      </c>
      <c r="B28" s="5">
        <v>2423</v>
      </c>
      <c r="C28" s="10" t="s">
        <v>131</v>
      </c>
      <c r="D28" s="5" t="s">
        <v>27</v>
      </c>
      <c r="E28" s="5" t="s">
        <v>161</v>
      </c>
      <c r="F28" s="5">
        <v>57</v>
      </c>
      <c r="G28" s="5">
        <v>12</v>
      </c>
      <c r="H28" s="5" t="s">
        <v>1</v>
      </c>
      <c r="I28" s="9"/>
      <c r="J28" s="8">
        <v>6</v>
      </c>
      <c r="K28" s="31">
        <f t="shared" si="0"/>
        <v>0</v>
      </c>
      <c r="L28" s="23">
        <v>0.23</v>
      </c>
      <c r="M28" s="31">
        <f t="shared" si="1"/>
        <v>0</v>
      </c>
      <c r="N28" s="31">
        <f t="shared" si="2"/>
        <v>0</v>
      </c>
    </row>
    <row r="29" spans="1:14" ht="43.5" customHeight="1">
      <c r="A29" s="8">
        <v>23</v>
      </c>
      <c r="B29" s="5">
        <v>2424</v>
      </c>
      <c r="C29" s="10" t="s">
        <v>132</v>
      </c>
      <c r="D29" s="5" t="s">
        <v>28</v>
      </c>
      <c r="E29" s="5" t="s">
        <v>71</v>
      </c>
      <c r="F29" s="5">
        <v>120</v>
      </c>
      <c r="G29" s="5">
        <v>32</v>
      </c>
      <c r="H29" s="5" t="s">
        <v>1</v>
      </c>
      <c r="I29" s="9"/>
      <c r="J29" s="8">
        <v>6</v>
      </c>
      <c r="K29" s="31">
        <f t="shared" si="0"/>
        <v>0</v>
      </c>
      <c r="L29" s="23">
        <v>0.23</v>
      </c>
      <c r="M29" s="31">
        <f t="shared" si="1"/>
        <v>0</v>
      </c>
      <c r="N29" s="31">
        <f t="shared" si="2"/>
        <v>0</v>
      </c>
    </row>
    <row r="30" spans="1:14" ht="31.5" customHeight="1">
      <c r="A30" s="8">
        <v>24</v>
      </c>
      <c r="B30" s="5">
        <v>2425</v>
      </c>
      <c r="C30" s="10" t="s">
        <v>133</v>
      </c>
      <c r="D30" s="5" t="s">
        <v>29</v>
      </c>
      <c r="E30" s="5" t="s">
        <v>5</v>
      </c>
      <c r="F30" s="5">
        <v>56</v>
      </c>
      <c r="G30" s="5">
        <v>18</v>
      </c>
      <c r="H30" s="5" t="s">
        <v>1</v>
      </c>
      <c r="I30" s="9"/>
      <c r="J30" s="8">
        <v>6</v>
      </c>
      <c r="K30" s="31">
        <f t="shared" si="0"/>
        <v>0</v>
      </c>
      <c r="L30" s="23">
        <v>0.23</v>
      </c>
      <c r="M30" s="31">
        <f t="shared" si="1"/>
        <v>0</v>
      </c>
      <c r="N30" s="31">
        <f t="shared" si="2"/>
        <v>0</v>
      </c>
    </row>
    <row r="31" spans="1:14" ht="39.75" customHeight="1">
      <c r="A31" s="8">
        <v>25</v>
      </c>
      <c r="B31" s="10">
        <v>2426</v>
      </c>
      <c r="C31" s="10" t="s">
        <v>134</v>
      </c>
      <c r="D31" s="10" t="s">
        <v>80</v>
      </c>
      <c r="E31" s="10" t="s">
        <v>30</v>
      </c>
      <c r="F31" s="10">
        <v>128</v>
      </c>
      <c r="G31" s="10">
        <v>16</v>
      </c>
      <c r="H31" s="10" t="s">
        <v>1</v>
      </c>
      <c r="I31" s="12"/>
      <c r="J31" s="8">
        <v>6</v>
      </c>
      <c r="K31" s="31">
        <f t="shared" si="0"/>
        <v>0</v>
      </c>
      <c r="L31" s="23">
        <v>0.23</v>
      </c>
      <c r="M31" s="31">
        <f t="shared" si="1"/>
        <v>0</v>
      </c>
      <c r="N31" s="31">
        <f t="shared" si="2"/>
        <v>0</v>
      </c>
    </row>
    <row r="32" spans="1:14" ht="31.5" customHeight="1">
      <c r="A32" s="8">
        <v>26</v>
      </c>
      <c r="B32" s="10">
        <v>2427</v>
      </c>
      <c r="C32" s="10" t="s">
        <v>135</v>
      </c>
      <c r="D32" s="10" t="s">
        <v>31</v>
      </c>
      <c r="E32" s="13" t="s">
        <v>60</v>
      </c>
      <c r="F32" s="10">
        <v>96</v>
      </c>
      <c r="G32" s="10">
        <v>32</v>
      </c>
      <c r="H32" s="10" t="s">
        <v>1</v>
      </c>
      <c r="I32" s="12"/>
      <c r="J32" s="8">
        <v>6</v>
      </c>
      <c r="K32" s="31">
        <f t="shared" si="0"/>
        <v>0</v>
      </c>
      <c r="L32" s="23">
        <v>0.23</v>
      </c>
      <c r="M32" s="31">
        <f t="shared" si="1"/>
        <v>0</v>
      </c>
      <c r="N32" s="31">
        <f t="shared" si="2"/>
        <v>0</v>
      </c>
    </row>
    <row r="33" spans="1:14" ht="38.25">
      <c r="A33" s="8">
        <v>27</v>
      </c>
      <c r="B33" s="5">
        <v>2428</v>
      </c>
      <c r="C33" s="10" t="s">
        <v>55</v>
      </c>
      <c r="D33" s="5" t="s">
        <v>47</v>
      </c>
      <c r="E33" s="5" t="s">
        <v>25</v>
      </c>
      <c r="F33" s="5">
        <v>128</v>
      </c>
      <c r="G33" s="5">
        <v>4</v>
      </c>
      <c r="H33" s="5" t="s">
        <v>1</v>
      </c>
      <c r="I33" s="9"/>
      <c r="J33" s="8">
        <v>6</v>
      </c>
      <c r="K33" s="31">
        <f t="shared" si="0"/>
        <v>0</v>
      </c>
      <c r="L33" s="23">
        <v>0.23</v>
      </c>
      <c r="M33" s="31">
        <f t="shared" si="1"/>
        <v>0</v>
      </c>
      <c r="N33" s="31">
        <f t="shared" si="2"/>
        <v>0</v>
      </c>
    </row>
    <row r="34" spans="1:14" ht="35.25" customHeight="1">
      <c r="A34" s="8">
        <v>28</v>
      </c>
      <c r="B34" s="5">
        <v>2429</v>
      </c>
      <c r="C34" s="10" t="s">
        <v>136</v>
      </c>
      <c r="D34" s="5" t="s">
        <v>32</v>
      </c>
      <c r="E34" s="5" t="s">
        <v>33</v>
      </c>
      <c r="F34" s="5">
        <v>72</v>
      </c>
      <c r="G34" s="5">
        <v>88</v>
      </c>
      <c r="H34" s="5" t="s">
        <v>15</v>
      </c>
      <c r="I34" s="9"/>
      <c r="J34" s="8">
        <v>6</v>
      </c>
      <c r="K34" s="31">
        <f t="shared" si="0"/>
        <v>0</v>
      </c>
      <c r="L34" s="23">
        <v>0.23</v>
      </c>
      <c r="M34" s="31">
        <f t="shared" si="1"/>
        <v>0</v>
      </c>
      <c r="N34" s="31">
        <f t="shared" si="2"/>
        <v>0</v>
      </c>
    </row>
    <row r="35" spans="1:14" ht="34.5" customHeight="1">
      <c r="A35" s="8">
        <v>29</v>
      </c>
      <c r="B35" s="5">
        <v>2430</v>
      </c>
      <c r="C35" s="10" t="s">
        <v>137</v>
      </c>
      <c r="D35" s="5" t="s">
        <v>34</v>
      </c>
      <c r="E35" s="11" t="s">
        <v>65</v>
      </c>
      <c r="F35" s="5">
        <v>56</v>
      </c>
      <c r="G35" s="5">
        <v>14</v>
      </c>
      <c r="H35" s="5" t="s">
        <v>15</v>
      </c>
      <c r="I35" s="9"/>
      <c r="J35" s="8">
        <v>6</v>
      </c>
      <c r="K35" s="31">
        <f t="shared" si="0"/>
        <v>0</v>
      </c>
      <c r="L35" s="23">
        <v>0.23</v>
      </c>
      <c r="M35" s="31">
        <f t="shared" si="1"/>
        <v>0</v>
      </c>
      <c r="N35" s="31">
        <f t="shared" si="2"/>
        <v>0</v>
      </c>
    </row>
    <row r="36" spans="1:14" ht="31.5" customHeight="1">
      <c r="A36" s="8">
        <v>30</v>
      </c>
      <c r="B36" s="5">
        <v>2431</v>
      </c>
      <c r="C36" s="10" t="s">
        <v>138</v>
      </c>
      <c r="D36" s="5" t="s">
        <v>36</v>
      </c>
      <c r="E36" s="5" t="s">
        <v>157</v>
      </c>
      <c r="F36" s="5">
        <v>120</v>
      </c>
      <c r="G36" s="5">
        <v>32</v>
      </c>
      <c r="H36" s="5" t="s">
        <v>8</v>
      </c>
      <c r="I36" s="9"/>
      <c r="J36" s="8">
        <v>6</v>
      </c>
      <c r="K36" s="31">
        <f t="shared" si="0"/>
        <v>0</v>
      </c>
      <c r="L36" s="23">
        <v>0.23</v>
      </c>
      <c r="M36" s="31">
        <f t="shared" si="1"/>
        <v>0</v>
      </c>
      <c r="N36" s="31">
        <f t="shared" si="2"/>
        <v>0</v>
      </c>
    </row>
    <row r="37" spans="1:14" ht="36.75" customHeight="1">
      <c r="A37" s="8">
        <v>31</v>
      </c>
      <c r="B37" s="5">
        <v>2432</v>
      </c>
      <c r="C37" s="10" t="s">
        <v>139</v>
      </c>
      <c r="D37" s="5" t="s">
        <v>37</v>
      </c>
      <c r="E37" s="5" t="s">
        <v>61</v>
      </c>
      <c r="F37" s="5">
        <v>96</v>
      </c>
      <c r="G37" s="5">
        <v>8</v>
      </c>
      <c r="H37" s="5" t="s">
        <v>1</v>
      </c>
      <c r="I37" s="9"/>
      <c r="J37" s="8">
        <v>6</v>
      </c>
      <c r="K37" s="31">
        <f t="shared" si="0"/>
        <v>0</v>
      </c>
      <c r="L37" s="23">
        <v>0.23</v>
      </c>
      <c r="M37" s="31">
        <f t="shared" si="1"/>
        <v>0</v>
      </c>
      <c r="N37" s="31">
        <f t="shared" si="2"/>
        <v>0</v>
      </c>
    </row>
    <row r="38" spans="1:14" ht="30.75" customHeight="1">
      <c r="A38" s="8">
        <v>32</v>
      </c>
      <c r="B38" s="5">
        <v>2433</v>
      </c>
      <c r="C38" s="10" t="s">
        <v>140</v>
      </c>
      <c r="D38" s="5" t="s">
        <v>38</v>
      </c>
      <c r="E38" s="5" t="s">
        <v>39</v>
      </c>
      <c r="F38" s="5">
        <v>120</v>
      </c>
      <c r="G38" s="5">
        <v>24</v>
      </c>
      <c r="H38" s="5" t="s">
        <v>15</v>
      </c>
      <c r="I38" s="9"/>
      <c r="J38" s="8">
        <v>6</v>
      </c>
      <c r="K38" s="31">
        <f t="shared" si="0"/>
        <v>0</v>
      </c>
      <c r="L38" s="23">
        <v>0.23</v>
      </c>
      <c r="M38" s="31">
        <f t="shared" si="1"/>
        <v>0</v>
      </c>
      <c r="N38" s="31">
        <f t="shared" si="2"/>
        <v>0</v>
      </c>
    </row>
    <row r="39" spans="1:14" ht="30.75" customHeight="1">
      <c r="A39" s="8">
        <v>33</v>
      </c>
      <c r="B39" s="5">
        <v>2434</v>
      </c>
      <c r="C39" s="10" t="s">
        <v>141</v>
      </c>
      <c r="D39" s="5" t="s">
        <v>42</v>
      </c>
      <c r="E39" s="11" t="s">
        <v>62</v>
      </c>
      <c r="F39" s="5">
        <v>72</v>
      </c>
      <c r="G39" s="5">
        <v>20</v>
      </c>
      <c r="H39" s="5" t="s">
        <v>1</v>
      </c>
      <c r="I39" s="9"/>
      <c r="J39" s="8">
        <v>6</v>
      </c>
      <c r="K39" s="31">
        <f t="shared" si="0"/>
        <v>0</v>
      </c>
      <c r="L39" s="23">
        <v>0.23</v>
      </c>
      <c r="M39" s="31">
        <f t="shared" si="1"/>
        <v>0</v>
      </c>
      <c r="N39" s="31">
        <f t="shared" si="2"/>
        <v>0</v>
      </c>
    </row>
    <row r="40" spans="1:14" ht="34.5" customHeight="1">
      <c r="A40" s="8">
        <v>34</v>
      </c>
      <c r="B40" s="5">
        <v>2435</v>
      </c>
      <c r="C40" s="10" t="s">
        <v>142</v>
      </c>
      <c r="D40" s="5" t="s">
        <v>40</v>
      </c>
      <c r="E40" s="5" t="s">
        <v>41</v>
      </c>
      <c r="F40" s="5" t="s">
        <v>35</v>
      </c>
      <c r="G40" s="5">
        <v>64</v>
      </c>
      <c r="H40" s="5" t="s">
        <v>1</v>
      </c>
      <c r="I40" s="9"/>
      <c r="J40" s="8">
        <v>6</v>
      </c>
      <c r="K40" s="31">
        <f t="shared" si="0"/>
        <v>0</v>
      </c>
      <c r="L40" s="23">
        <v>0.23</v>
      </c>
      <c r="M40" s="31">
        <f t="shared" si="1"/>
        <v>0</v>
      </c>
      <c r="N40" s="31">
        <f t="shared" si="2"/>
        <v>0</v>
      </c>
    </row>
    <row r="41" spans="1:14" ht="30" customHeight="1">
      <c r="A41" s="8">
        <v>35</v>
      </c>
      <c r="B41" s="5">
        <v>2436</v>
      </c>
      <c r="C41" s="10" t="s">
        <v>143</v>
      </c>
      <c r="D41" s="5" t="s">
        <v>43</v>
      </c>
      <c r="E41" s="5" t="s">
        <v>156</v>
      </c>
      <c r="F41" s="5">
        <v>96</v>
      </c>
      <c r="G41" s="5">
        <v>16</v>
      </c>
      <c r="H41" s="5" t="s">
        <v>15</v>
      </c>
      <c r="I41" s="9"/>
      <c r="J41" s="8">
        <v>6</v>
      </c>
      <c r="K41" s="31">
        <f t="shared" si="0"/>
        <v>0</v>
      </c>
      <c r="L41" s="23">
        <v>0.23</v>
      </c>
      <c r="M41" s="31">
        <f t="shared" si="1"/>
        <v>0</v>
      </c>
      <c r="N41" s="31">
        <f t="shared" si="2"/>
        <v>0</v>
      </c>
    </row>
    <row r="42" spans="1:14" ht="38.25">
      <c r="A42" s="8">
        <v>36</v>
      </c>
      <c r="B42" s="5">
        <v>2471</v>
      </c>
      <c r="C42" s="10" t="s">
        <v>144</v>
      </c>
      <c r="D42" s="5" t="s">
        <v>45</v>
      </c>
      <c r="E42" s="5" t="s">
        <v>44</v>
      </c>
      <c r="F42" s="5">
        <v>103</v>
      </c>
      <c r="G42" s="5">
        <v>21</v>
      </c>
      <c r="H42" s="5" t="s">
        <v>1</v>
      </c>
      <c r="I42" s="9"/>
      <c r="J42" s="8">
        <v>6</v>
      </c>
      <c r="K42" s="31">
        <f t="shared" si="0"/>
        <v>0</v>
      </c>
      <c r="L42" s="23">
        <v>0.23</v>
      </c>
      <c r="M42" s="31">
        <f t="shared" si="1"/>
        <v>0</v>
      </c>
      <c r="N42" s="31">
        <f t="shared" si="2"/>
        <v>0</v>
      </c>
    </row>
    <row r="43" spans="1:14" ht="48" customHeight="1">
      <c r="A43" s="8">
        <v>37</v>
      </c>
      <c r="B43" s="5">
        <v>333000</v>
      </c>
      <c r="C43" s="6" t="s">
        <v>145</v>
      </c>
      <c r="D43" s="6" t="s">
        <v>96</v>
      </c>
      <c r="E43" s="6" t="s">
        <v>87</v>
      </c>
      <c r="F43" s="5">
        <v>48</v>
      </c>
      <c r="G43" s="5">
        <v>8</v>
      </c>
      <c r="H43" s="5" t="s">
        <v>1</v>
      </c>
      <c r="I43" s="9"/>
      <c r="J43" s="8">
        <v>6</v>
      </c>
      <c r="K43" s="31">
        <f t="shared" si="0"/>
        <v>0</v>
      </c>
      <c r="L43" s="23">
        <v>0.23</v>
      </c>
      <c r="M43" s="31">
        <f t="shared" si="1"/>
        <v>0</v>
      </c>
      <c r="N43" s="31">
        <f t="shared" si="2"/>
        <v>0</v>
      </c>
    </row>
    <row r="44" spans="1:14" ht="36.75" customHeight="1">
      <c r="A44" s="8">
        <v>38</v>
      </c>
      <c r="B44" s="5">
        <v>338000</v>
      </c>
      <c r="C44" s="10" t="s">
        <v>146</v>
      </c>
      <c r="D44" s="5" t="s">
        <v>97</v>
      </c>
      <c r="E44" s="5" t="s">
        <v>98</v>
      </c>
      <c r="F44" s="5">
        <v>0</v>
      </c>
      <c r="G44" s="5">
        <v>427</v>
      </c>
      <c r="H44" s="5" t="s">
        <v>15</v>
      </c>
      <c r="I44" s="9"/>
      <c r="J44" s="8">
        <v>6</v>
      </c>
      <c r="K44" s="31">
        <f t="shared" si="0"/>
        <v>0</v>
      </c>
      <c r="L44" s="23">
        <v>0.23</v>
      </c>
      <c r="M44" s="31">
        <f t="shared" si="1"/>
        <v>0</v>
      </c>
      <c r="N44" s="31">
        <f t="shared" si="2"/>
        <v>0</v>
      </c>
    </row>
    <row r="45" spans="1:14" ht="42.75" customHeight="1">
      <c r="A45" s="8">
        <v>39</v>
      </c>
      <c r="B45" s="5">
        <v>335000</v>
      </c>
      <c r="C45" s="10" t="s">
        <v>147</v>
      </c>
      <c r="D45" s="5" t="s">
        <v>99</v>
      </c>
      <c r="E45" s="8" t="s">
        <v>83</v>
      </c>
      <c r="F45" s="7">
        <v>4</v>
      </c>
      <c r="G45" s="7">
        <v>110</v>
      </c>
      <c r="H45" s="5" t="s">
        <v>15</v>
      </c>
      <c r="I45" s="9"/>
      <c r="J45" s="8">
        <v>6</v>
      </c>
      <c r="K45" s="31">
        <f t="shared" si="0"/>
        <v>0</v>
      </c>
      <c r="L45" s="23">
        <v>0.23</v>
      </c>
      <c r="M45" s="31">
        <f t="shared" si="1"/>
        <v>0</v>
      </c>
      <c r="N45" s="31">
        <f t="shared" si="2"/>
        <v>0</v>
      </c>
    </row>
    <row r="46" spans="1:14" ht="41.25" customHeight="1">
      <c r="A46" s="8">
        <v>40</v>
      </c>
      <c r="B46" s="6">
        <v>332000</v>
      </c>
      <c r="C46" s="15" t="s">
        <v>148</v>
      </c>
      <c r="D46" s="6" t="s">
        <v>82</v>
      </c>
      <c r="E46" s="14" t="s">
        <v>83</v>
      </c>
      <c r="F46" s="14" t="s">
        <v>84</v>
      </c>
      <c r="G46" s="14" t="s">
        <v>84</v>
      </c>
      <c r="H46" s="14" t="s">
        <v>84</v>
      </c>
      <c r="I46" s="9"/>
      <c r="J46" s="8">
        <v>6</v>
      </c>
      <c r="K46" s="31">
        <f t="shared" si="0"/>
        <v>0</v>
      </c>
      <c r="L46" s="23">
        <v>0.23</v>
      </c>
      <c r="M46" s="31">
        <f t="shared" si="1"/>
        <v>0</v>
      </c>
      <c r="N46" s="31">
        <f t="shared" si="2"/>
        <v>0</v>
      </c>
    </row>
    <row r="47" spans="1:14" ht="45" customHeight="1">
      <c r="A47" s="8">
        <v>41</v>
      </c>
      <c r="B47" s="16">
        <v>333000</v>
      </c>
      <c r="C47" s="16" t="s">
        <v>149</v>
      </c>
      <c r="D47" s="17" t="s">
        <v>85</v>
      </c>
      <c r="E47" s="17" t="s">
        <v>86</v>
      </c>
      <c r="F47" s="17">
        <v>56</v>
      </c>
      <c r="G47" s="17">
        <v>1</v>
      </c>
      <c r="H47" s="17" t="s">
        <v>84</v>
      </c>
      <c r="I47" s="9"/>
      <c r="J47" s="8">
        <v>6</v>
      </c>
      <c r="K47" s="31">
        <f t="shared" si="0"/>
        <v>0</v>
      </c>
      <c r="L47" s="23">
        <v>0.23</v>
      </c>
      <c r="M47" s="31">
        <f t="shared" si="1"/>
        <v>0</v>
      </c>
      <c r="N47" s="31">
        <f t="shared" si="2"/>
        <v>0</v>
      </c>
    </row>
    <row r="48" spans="1:14" ht="44.25" customHeight="1">
      <c r="A48" s="8">
        <v>42</v>
      </c>
      <c r="B48" s="6">
        <v>2401</v>
      </c>
      <c r="C48" s="6" t="s">
        <v>150</v>
      </c>
      <c r="D48" s="6" t="s">
        <v>82</v>
      </c>
      <c r="E48" s="6" t="s">
        <v>87</v>
      </c>
      <c r="F48" s="14" t="s">
        <v>84</v>
      </c>
      <c r="G48" s="14" t="s">
        <v>84</v>
      </c>
      <c r="H48" s="14" t="s">
        <v>84</v>
      </c>
      <c r="I48" s="9"/>
      <c r="J48" s="8">
        <v>6</v>
      </c>
      <c r="K48" s="31">
        <f t="shared" si="0"/>
        <v>0</v>
      </c>
      <c r="L48" s="23">
        <v>0.23</v>
      </c>
      <c r="M48" s="31">
        <f t="shared" si="1"/>
        <v>0</v>
      </c>
      <c r="N48" s="31">
        <f t="shared" si="2"/>
        <v>0</v>
      </c>
    </row>
    <row r="49" spans="1:14" ht="32.25" customHeight="1">
      <c r="A49" s="8">
        <v>43</v>
      </c>
      <c r="B49" s="6">
        <v>332010</v>
      </c>
      <c r="C49" s="18" t="s">
        <v>151</v>
      </c>
      <c r="D49" s="18" t="s">
        <v>88</v>
      </c>
      <c r="E49" s="14" t="s">
        <v>83</v>
      </c>
      <c r="F49" s="14" t="s">
        <v>84</v>
      </c>
      <c r="G49" s="14" t="s">
        <v>84</v>
      </c>
      <c r="H49" s="14" t="s">
        <v>84</v>
      </c>
      <c r="I49" s="9"/>
      <c r="J49" s="8">
        <v>6</v>
      </c>
      <c r="K49" s="31">
        <f t="shared" si="0"/>
        <v>0</v>
      </c>
      <c r="L49" s="23">
        <v>0.23</v>
      </c>
      <c r="M49" s="31">
        <f t="shared" si="1"/>
        <v>0</v>
      </c>
      <c r="N49" s="31">
        <f t="shared" si="2"/>
        <v>0</v>
      </c>
    </row>
    <row r="50" spans="1:14" ht="32.25" customHeight="1">
      <c r="A50" s="8">
        <v>44</v>
      </c>
      <c r="B50" s="6">
        <v>332020</v>
      </c>
      <c r="C50" s="18" t="s">
        <v>152</v>
      </c>
      <c r="D50" s="18" t="s">
        <v>89</v>
      </c>
      <c r="E50" s="14" t="s">
        <v>90</v>
      </c>
      <c r="F50" s="14" t="s">
        <v>84</v>
      </c>
      <c r="G50" s="14" t="s">
        <v>84</v>
      </c>
      <c r="H50" s="14" t="s">
        <v>84</v>
      </c>
      <c r="I50" s="9"/>
      <c r="J50" s="8">
        <v>6</v>
      </c>
      <c r="K50" s="31">
        <f t="shared" si="0"/>
        <v>0</v>
      </c>
      <c r="L50" s="23">
        <v>0.23</v>
      </c>
      <c r="M50" s="31">
        <f t="shared" si="1"/>
        <v>0</v>
      </c>
      <c r="N50" s="31">
        <f t="shared" si="2"/>
        <v>0</v>
      </c>
    </row>
    <row r="51" spans="1:14" ht="84.75" customHeight="1">
      <c r="A51" s="8">
        <v>45</v>
      </c>
      <c r="B51" s="6">
        <v>331010</v>
      </c>
      <c r="C51" s="18" t="s">
        <v>153</v>
      </c>
      <c r="D51" s="18" t="s">
        <v>91</v>
      </c>
      <c r="E51" s="6" t="s">
        <v>92</v>
      </c>
      <c r="F51" s="14" t="s">
        <v>84</v>
      </c>
      <c r="G51" s="14" t="s">
        <v>84</v>
      </c>
      <c r="H51" s="14" t="s">
        <v>84</v>
      </c>
      <c r="I51" s="9"/>
      <c r="J51" s="8">
        <v>6</v>
      </c>
      <c r="K51" s="31">
        <f t="shared" si="0"/>
        <v>0</v>
      </c>
      <c r="L51" s="23">
        <v>0.23</v>
      </c>
      <c r="M51" s="31">
        <f t="shared" si="1"/>
        <v>0</v>
      </c>
      <c r="N51" s="31">
        <f t="shared" si="2"/>
        <v>0</v>
      </c>
    </row>
    <row r="52" spans="1:14" ht="33" customHeight="1">
      <c r="A52" s="8">
        <v>46</v>
      </c>
      <c r="B52" s="6">
        <v>335020</v>
      </c>
      <c r="C52" s="18" t="s">
        <v>154</v>
      </c>
      <c r="D52" s="6" t="s">
        <v>93</v>
      </c>
      <c r="E52" s="14" t="s">
        <v>90</v>
      </c>
      <c r="F52" s="14" t="s">
        <v>84</v>
      </c>
      <c r="G52" s="14" t="s">
        <v>84</v>
      </c>
      <c r="H52" s="14" t="s">
        <v>84</v>
      </c>
      <c r="I52" s="9"/>
      <c r="J52" s="8">
        <v>6</v>
      </c>
      <c r="K52" s="31">
        <f t="shared" si="0"/>
        <v>0</v>
      </c>
      <c r="L52" s="23">
        <v>0.23</v>
      </c>
      <c r="M52" s="31">
        <f t="shared" si="1"/>
        <v>0</v>
      </c>
      <c r="N52" s="31">
        <f t="shared" si="2"/>
        <v>0</v>
      </c>
    </row>
    <row r="53" spans="1:14" ht="62.25" customHeight="1">
      <c r="A53" s="8">
        <v>47</v>
      </c>
      <c r="B53" s="6">
        <v>335010</v>
      </c>
      <c r="C53" s="18" t="s">
        <v>155</v>
      </c>
      <c r="D53" s="6" t="s">
        <v>94</v>
      </c>
      <c r="E53" s="14" t="s">
        <v>95</v>
      </c>
      <c r="F53" s="14" t="s">
        <v>84</v>
      </c>
      <c r="G53" s="14" t="s">
        <v>84</v>
      </c>
      <c r="H53" s="14" t="s">
        <v>84</v>
      </c>
      <c r="I53" s="9"/>
      <c r="J53" s="8">
        <v>6</v>
      </c>
      <c r="K53" s="31">
        <f t="shared" si="0"/>
        <v>0</v>
      </c>
      <c r="L53" s="23">
        <v>0.23</v>
      </c>
      <c r="M53" s="31">
        <f t="shared" si="1"/>
        <v>0</v>
      </c>
      <c r="N53" s="31">
        <f t="shared" si="2"/>
        <v>0</v>
      </c>
    </row>
    <row r="54" spans="1:14" ht="30.75" customHeight="1">
      <c r="A54" s="8">
        <v>48</v>
      </c>
      <c r="B54" s="35" t="s">
        <v>78</v>
      </c>
      <c r="C54" s="35"/>
      <c r="D54" s="35"/>
      <c r="E54" s="35"/>
      <c r="F54" s="35"/>
      <c r="G54" s="35"/>
      <c r="H54" s="35"/>
      <c r="I54" s="35"/>
      <c r="J54" s="35"/>
      <c r="K54" s="33">
        <f>SUM(K7:K53)</f>
        <v>0</v>
      </c>
      <c r="L54" s="22"/>
      <c r="M54" s="33">
        <f>SUM(M7:M53)</f>
        <v>0</v>
      </c>
      <c r="N54" s="34">
        <f>SUM(N7:N53)</f>
        <v>0</v>
      </c>
    </row>
    <row r="57" spans="3:13" ht="15.75">
      <c r="C57" s="2" t="s">
        <v>162</v>
      </c>
      <c r="K57" s="2" t="s">
        <v>101</v>
      </c>
      <c r="L57" s="2"/>
      <c r="M57" s="2"/>
    </row>
    <row r="58" spans="11:13" ht="15.75">
      <c r="K58" s="32" t="s">
        <v>75</v>
      </c>
      <c r="L58" s="32"/>
      <c r="M58" s="32"/>
    </row>
  </sheetData>
  <sheetProtection selectLockedCells="1" selectUnlockedCells="1"/>
  <mergeCells count="3">
    <mergeCell ref="B54:J54"/>
    <mergeCell ref="I2:N2"/>
    <mergeCell ref="A2:C2"/>
  </mergeCells>
  <printOptions/>
  <pageMargins left="0.7480314960629921" right="0.35433070866141736" top="0.35433070866141736" bottom="0.984251968503937" header="0.5118110236220472" footer="0.5118110236220472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pawlowskaiw</dc:creator>
  <cp:keywords/>
  <dc:description/>
  <cp:lastModifiedBy>Jaworska-Mech Kornelia</cp:lastModifiedBy>
  <cp:lastPrinted>2018-02-06T07:54:12Z</cp:lastPrinted>
  <dcterms:created xsi:type="dcterms:W3CDTF">2015-07-15T13:36:52Z</dcterms:created>
  <dcterms:modified xsi:type="dcterms:W3CDTF">2018-02-20T08:36:26Z</dcterms:modified>
  <cp:category/>
  <cp:version/>
  <cp:contentType/>
  <cp:contentStatus/>
</cp:coreProperties>
</file>