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IZPL\SO\PRZETARGI\OGÓLNY\ZAM PUB\2017\Sprzątanie JAS\"/>
    </mc:Choice>
  </mc:AlternateContent>
  <bookViews>
    <workbookView xWindow="0" yWindow="0" windowWidth="28800" windowHeight="12435" tabRatio="591"/>
  </bookViews>
  <sheets>
    <sheet name="ocena_ofert" sheetId="3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2" i="30" l="1"/>
  <c r="BB51" i="30" l="1"/>
  <c r="BA51" i="30"/>
  <c r="AZ51" i="30"/>
  <c r="AY51" i="30"/>
  <c r="AX51" i="30"/>
  <c r="AW51" i="30"/>
  <c r="AV51" i="30"/>
  <c r="AU51" i="30"/>
  <c r="AT51" i="30"/>
  <c r="AS51" i="30"/>
  <c r="AR51" i="30"/>
  <c r="AQ51" i="30"/>
  <c r="AP51" i="30"/>
  <c r="AO51" i="30"/>
  <c r="AN51" i="30"/>
  <c r="AM51" i="30"/>
  <c r="AL51" i="30"/>
  <c r="AK51" i="30"/>
  <c r="AJ51" i="30"/>
  <c r="AI51" i="30"/>
  <c r="AH51" i="30"/>
  <c r="AG51" i="30"/>
  <c r="AF51" i="30"/>
  <c r="AE51" i="30"/>
  <c r="AD51" i="30"/>
  <c r="BB50" i="30"/>
  <c r="BA50" i="30"/>
  <c r="AZ50" i="30"/>
  <c r="AY50" i="30"/>
  <c r="AX50" i="30"/>
  <c r="AW50" i="30"/>
  <c r="AV50" i="30"/>
  <c r="AU50" i="30"/>
  <c r="AT50" i="30"/>
  <c r="AS50" i="30"/>
  <c r="AR50" i="30"/>
  <c r="AQ50" i="30"/>
  <c r="AP50" i="30"/>
  <c r="AO50" i="30"/>
  <c r="AN50" i="30"/>
  <c r="AM50" i="30"/>
  <c r="AL50" i="30"/>
  <c r="AK50" i="30"/>
  <c r="AJ50" i="30"/>
  <c r="AI50" i="30"/>
  <c r="AH50" i="30"/>
  <c r="AG50" i="30"/>
  <c r="AF50" i="30"/>
  <c r="AE50" i="30"/>
  <c r="AD50" i="30"/>
  <c r="BB49" i="30"/>
  <c r="BA49" i="30"/>
  <c r="AZ49" i="30"/>
  <c r="AY49" i="30"/>
  <c r="AX49" i="30"/>
  <c r="AW49" i="30"/>
  <c r="AV49" i="30"/>
  <c r="AU49" i="30"/>
  <c r="AT49" i="30"/>
  <c r="AS49" i="30"/>
  <c r="AR49" i="30"/>
  <c r="AQ49" i="30"/>
  <c r="AP49" i="30"/>
  <c r="AO49" i="30"/>
  <c r="AN49" i="30"/>
  <c r="AM49" i="30"/>
  <c r="AL49" i="30"/>
  <c r="AK49" i="30"/>
  <c r="AJ49" i="30"/>
  <c r="AI49" i="30"/>
  <c r="AH49" i="30"/>
  <c r="AG49" i="30"/>
  <c r="AF49" i="30"/>
  <c r="AE49" i="30"/>
  <c r="AD49" i="30"/>
  <c r="BB48" i="30"/>
  <c r="BA48" i="30"/>
  <c r="AZ48" i="30"/>
  <c r="AY48" i="30"/>
  <c r="AX48" i="30"/>
  <c r="AW48" i="30"/>
  <c r="AV48" i="30"/>
  <c r="AU48" i="30"/>
  <c r="AT48" i="30"/>
  <c r="AS48" i="30"/>
  <c r="AR48" i="30"/>
  <c r="AQ48" i="30"/>
  <c r="AP48" i="30"/>
  <c r="AO48" i="30"/>
  <c r="AN48" i="30"/>
  <c r="AM48" i="30"/>
  <c r="AL48" i="30"/>
  <c r="AK48" i="30"/>
  <c r="AJ48" i="30"/>
  <c r="AI48" i="30"/>
  <c r="AH48" i="30"/>
  <c r="AG48" i="30"/>
  <c r="AF48" i="30"/>
  <c r="AE48" i="30"/>
  <c r="AD48" i="30"/>
  <c r="BB47" i="30"/>
  <c r="BA47" i="30"/>
  <c r="AZ47" i="30"/>
  <c r="AY47" i="30"/>
  <c r="AX47" i="30"/>
  <c r="AW47" i="30"/>
  <c r="AV47" i="30"/>
  <c r="AU47" i="30"/>
  <c r="AT47" i="30"/>
  <c r="AS47" i="30"/>
  <c r="AR47" i="30"/>
  <c r="AQ47" i="30"/>
  <c r="AP47" i="30"/>
  <c r="AO47" i="30"/>
  <c r="AN47" i="30"/>
  <c r="AM47" i="30"/>
  <c r="AL47" i="30"/>
  <c r="AK47" i="30"/>
  <c r="AJ47" i="30"/>
  <c r="AI47" i="30"/>
  <c r="AH47" i="30"/>
  <c r="AG47" i="30"/>
  <c r="AF47" i="30"/>
  <c r="AE47" i="30"/>
  <c r="AD47" i="30"/>
  <c r="BB46" i="30"/>
  <c r="BA46" i="30"/>
  <c r="AZ46" i="30"/>
  <c r="AY46" i="30"/>
  <c r="AX46" i="30"/>
  <c r="AW46" i="30"/>
  <c r="AV46" i="30"/>
  <c r="AU46" i="30"/>
  <c r="AT46" i="30"/>
  <c r="AS46" i="30"/>
  <c r="AR46" i="30"/>
  <c r="AQ46" i="30"/>
  <c r="AP46" i="30"/>
  <c r="AO46" i="30"/>
  <c r="AN46" i="30"/>
  <c r="AM46" i="30"/>
  <c r="AL46" i="30"/>
  <c r="AK46" i="30"/>
  <c r="AJ46" i="30"/>
  <c r="AI46" i="30"/>
  <c r="AH46" i="30"/>
  <c r="AG46" i="30"/>
  <c r="AF46" i="30"/>
  <c r="AE46" i="30"/>
  <c r="AD46" i="30"/>
  <c r="BB45" i="30"/>
  <c r="BA45" i="30"/>
  <c r="AZ45" i="30"/>
  <c r="AY45" i="30"/>
  <c r="AX45" i="30"/>
  <c r="AW45" i="30"/>
  <c r="AV45" i="30"/>
  <c r="AU45" i="30"/>
  <c r="AT45" i="30"/>
  <c r="AS45" i="30"/>
  <c r="AR45" i="30"/>
  <c r="AQ45" i="30"/>
  <c r="AP45" i="30"/>
  <c r="AO45" i="30"/>
  <c r="AN45" i="30"/>
  <c r="AM45" i="30"/>
  <c r="AL45" i="30"/>
  <c r="AK45" i="30"/>
  <c r="AJ45" i="30"/>
  <c r="AI45" i="30"/>
  <c r="AH45" i="30"/>
  <c r="AG45" i="30"/>
  <c r="AF45" i="30"/>
  <c r="AE45" i="30"/>
  <c r="AD45" i="30"/>
  <c r="BB44" i="30"/>
  <c r="BA44" i="30"/>
  <c r="AZ44" i="30"/>
  <c r="AY44" i="30"/>
  <c r="AX44" i="30"/>
  <c r="AW44" i="30"/>
  <c r="AV44" i="30"/>
  <c r="AU44" i="30"/>
  <c r="AT44" i="30"/>
  <c r="AS44" i="30"/>
  <c r="AR44" i="30"/>
  <c r="AQ44" i="30"/>
  <c r="AP44" i="30"/>
  <c r="AO44" i="30"/>
  <c r="AN44" i="30"/>
  <c r="AM44" i="30"/>
  <c r="AL44" i="30"/>
  <c r="AK44" i="30"/>
  <c r="AJ44" i="30"/>
  <c r="AI44" i="30"/>
  <c r="AH44" i="30"/>
  <c r="AG44" i="30"/>
  <c r="AF44" i="30"/>
  <c r="AE44" i="30"/>
  <c r="AD44" i="30"/>
  <c r="BB43" i="30"/>
  <c r="BA43" i="30"/>
  <c r="AZ43" i="30"/>
  <c r="AY43" i="30"/>
  <c r="AX43" i="30"/>
  <c r="AW43" i="30"/>
  <c r="AV43" i="30"/>
  <c r="AU43" i="30"/>
  <c r="AT43" i="30"/>
  <c r="AS43" i="30"/>
  <c r="AR43" i="30"/>
  <c r="AQ43" i="30"/>
  <c r="AP43" i="30"/>
  <c r="AO43" i="30"/>
  <c r="AN43" i="30"/>
  <c r="AM43" i="30"/>
  <c r="AL43" i="30"/>
  <c r="AK43" i="30"/>
  <c r="AJ43" i="30"/>
  <c r="AI43" i="30"/>
  <c r="AH43" i="30"/>
  <c r="AG43" i="30"/>
  <c r="AF43" i="30"/>
  <c r="AE43" i="30"/>
  <c r="AD43" i="30"/>
  <c r="BB42" i="30"/>
  <c r="BA42" i="30"/>
  <c r="AZ42" i="30"/>
  <c r="AY42" i="30"/>
  <c r="AX42" i="30"/>
  <c r="AW42" i="30"/>
  <c r="AV42" i="30"/>
  <c r="AU42" i="30"/>
  <c r="AT42" i="30"/>
  <c r="AS42" i="30"/>
  <c r="AR42" i="30"/>
  <c r="AQ42" i="30"/>
  <c r="AP42" i="30"/>
  <c r="AO42" i="30"/>
  <c r="AN42" i="30"/>
  <c r="AM42" i="30"/>
  <c r="AL42" i="30"/>
  <c r="AK42" i="30"/>
  <c r="AJ42" i="30"/>
  <c r="AI42" i="30"/>
  <c r="AH42" i="30"/>
  <c r="AG42" i="30"/>
  <c r="AF42" i="30"/>
  <c r="AE42" i="30"/>
  <c r="AD42" i="30"/>
  <c r="BB41" i="30"/>
  <c r="BA41" i="30"/>
  <c r="AZ41" i="30"/>
  <c r="AY41" i="30"/>
  <c r="AX41" i="30"/>
  <c r="AW41" i="30"/>
  <c r="AV41" i="30"/>
  <c r="AU41" i="30"/>
  <c r="AT41" i="30"/>
  <c r="AS41" i="30"/>
  <c r="AR41" i="30"/>
  <c r="AQ41" i="30"/>
  <c r="AP41" i="30"/>
  <c r="AO41" i="30"/>
  <c r="AN41" i="30"/>
  <c r="AM41" i="30"/>
  <c r="AL41" i="30"/>
  <c r="AK41" i="30"/>
  <c r="AJ41" i="30"/>
  <c r="AI41" i="30"/>
  <c r="AH41" i="30"/>
  <c r="AG41" i="30"/>
  <c r="AF41" i="30"/>
  <c r="AE41" i="30"/>
  <c r="AD41" i="30"/>
  <c r="BB40" i="30"/>
  <c r="BA40" i="30"/>
  <c r="AZ40" i="30"/>
  <c r="AY40" i="30"/>
  <c r="AX40" i="30"/>
  <c r="AW40" i="30"/>
  <c r="AV40" i="30"/>
  <c r="AU40" i="30"/>
  <c r="AT40" i="30"/>
  <c r="AS40" i="30"/>
  <c r="AR40" i="30"/>
  <c r="AQ40" i="30"/>
  <c r="AP40" i="30"/>
  <c r="AO40" i="30"/>
  <c r="AN40" i="30"/>
  <c r="AM40" i="30"/>
  <c r="AL40" i="30"/>
  <c r="AK40" i="30"/>
  <c r="AJ40" i="30"/>
  <c r="AI40" i="30"/>
  <c r="AH40" i="30"/>
  <c r="AG40" i="30"/>
  <c r="AF40" i="30"/>
  <c r="AE40" i="30"/>
  <c r="AD40" i="30"/>
  <c r="BB39" i="30"/>
  <c r="BA39" i="30"/>
  <c r="AZ39" i="30"/>
  <c r="AY39" i="30"/>
  <c r="AX39" i="30"/>
  <c r="AW39" i="30"/>
  <c r="AV39" i="30"/>
  <c r="AU39" i="30"/>
  <c r="AT39" i="30"/>
  <c r="AS39" i="30"/>
  <c r="AR39" i="30"/>
  <c r="AQ39" i="30"/>
  <c r="AP39" i="30"/>
  <c r="AO39" i="30"/>
  <c r="AN39" i="30"/>
  <c r="AM39" i="30"/>
  <c r="AL39" i="30"/>
  <c r="AK39" i="30"/>
  <c r="AJ39" i="30"/>
  <c r="AI39" i="30"/>
  <c r="AH39" i="30"/>
  <c r="AG39" i="30"/>
  <c r="AF39" i="30"/>
  <c r="AE39" i="30"/>
  <c r="AD39" i="30"/>
  <c r="BB38" i="30"/>
  <c r="BA38" i="30"/>
  <c r="AZ38" i="30"/>
  <c r="AY38" i="30"/>
  <c r="AX38" i="30"/>
  <c r="AW38" i="30"/>
  <c r="AV38" i="30"/>
  <c r="AU38" i="30"/>
  <c r="AT38" i="30"/>
  <c r="AS38" i="30"/>
  <c r="AR38" i="30"/>
  <c r="AQ38" i="30"/>
  <c r="AP38" i="30"/>
  <c r="AO38" i="30"/>
  <c r="AN38" i="30"/>
  <c r="AM38" i="30"/>
  <c r="AL38" i="30"/>
  <c r="AK38" i="30"/>
  <c r="AJ38" i="30"/>
  <c r="AI38" i="30"/>
  <c r="AH38" i="30"/>
  <c r="AG38" i="30"/>
  <c r="AF38" i="30"/>
  <c r="AE38" i="30"/>
  <c r="AD38" i="30"/>
  <c r="BB37" i="30"/>
  <c r="BA37" i="30"/>
  <c r="AZ37" i="30"/>
  <c r="AY37" i="30"/>
  <c r="AX37" i="30"/>
  <c r="AW37" i="30"/>
  <c r="AV37" i="30"/>
  <c r="AU37" i="30"/>
  <c r="AT37" i="30"/>
  <c r="AS37" i="30"/>
  <c r="AR37" i="30"/>
  <c r="AQ37" i="30"/>
  <c r="AP37" i="30"/>
  <c r="AO37" i="30"/>
  <c r="AN37" i="30"/>
  <c r="AM37" i="30"/>
  <c r="AL37" i="30"/>
  <c r="AK37" i="30"/>
  <c r="AJ37" i="30"/>
  <c r="AI37" i="30"/>
  <c r="AH37" i="30"/>
  <c r="AG37" i="30"/>
  <c r="AF37" i="30"/>
  <c r="AE37" i="30"/>
  <c r="AD37" i="30"/>
  <c r="BB36" i="30"/>
  <c r="BA36" i="30"/>
  <c r="AZ36" i="30"/>
  <c r="AY36" i="30"/>
  <c r="AX36" i="30"/>
  <c r="AW36" i="30"/>
  <c r="AV36" i="30"/>
  <c r="AU36" i="30"/>
  <c r="AT36" i="30"/>
  <c r="AS36" i="30"/>
  <c r="AR36" i="30"/>
  <c r="AQ36" i="30"/>
  <c r="AP36" i="30"/>
  <c r="AO36" i="30"/>
  <c r="AN36" i="30"/>
  <c r="AM36" i="30"/>
  <c r="AL36" i="30"/>
  <c r="AK36" i="30"/>
  <c r="AJ36" i="30"/>
  <c r="AI36" i="30"/>
  <c r="AH36" i="30"/>
  <c r="AG36" i="30"/>
  <c r="AF36" i="30"/>
  <c r="AE36" i="30"/>
  <c r="AD36" i="30"/>
  <c r="BB35" i="30"/>
  <c r="BA35" i="30"/>
  <c r="AZ35" i="30"/>
  <c r="AY35" i="30"/>
  <c r="AX35" i="30"/>
  <c r="AW35" i="30"/>
  <c r="AV35" i="30"/>
  <c r="AU35" i="30"/>
  <c r="AT35" i="30"/>
  <c r="AS35" i="30"/>
  <c r="AR35" i="30"/>
  <c r="AQ35" i="30"/>
  <c r="AP35" i="30"/>
  <c r="AO35" i="30"/>
  <c r="AN35" i="30"/>
  <c r="AM35" i="30"/>
  <c r="AL35" i="30"/>
  <c r="AK35" i="30"/>
  <c r="AJ35" i="30"/>
  <c r="AI35" i="30"/>
  <c r="AH35" i="30"/>
  <c r="AG35" i="30"/>
  <c r="AF35" i="30"/>
  <c r="AE35" i="30"/>
  <c r="AD35" i="30"/>
  <c r="BB34" i="30"/>
  <c r="BA34" i="30"/>
  <c r="AZ34" i="30"/>
  <c r="AY34" i="30"/>
  <c r="AX34" i="30"/>
  <c r="AW34" i="30"/>
  <c r="AV34" i="30"/>
  <c r="AU34" i="30"/>
  <c r="AT34" i="30"/>
  <c r="AS34" i="30"/>
  <c r="AR34" i="30"/>
  <c r="AQ34" i="30"/>
  <c r="AP34" i="30"/>
  <c r="AO34" i="30"/>
  <c r="AN34" i="30"/>
  <c r="AM34" i="30"/>
  <c r="AL34" i="30"/>
  <c r="AK34" i="30"/>
  <c r="AJ34" i="30"/>
  <c r="AI34" i="30"/>
  <c r="AH34" i="30"/>
  <c r="AG34" i="30"/>
  <c r="AF34" i="30"/>
  <c r="AE34" i="30"/>
  <c r="AD34" i="30"/>
  <c r="BB33" i="30"/>
  <c r="BA33" i="30"/>
  <c r="AZ33" i="30"/>
  <c r="AY33" i="30"/>
  <c r="AX33" i="30"/>
  <c r="AW33" i="30"/>
  <c r="AV33" i="30"/>
  <c r="AU33" i="30"/>
  <c r="AT33" i="30"/>
  <c r="AS33" i="30"/>
  <c r="AR33" i="30"/>
  <c r="AQ33" i="30"/>
  <c r="AP33" i="30"/>
  <c r="AO33" i="30"/>
  <c r="AN33" i="30"/>
  <c r="AM33" i="30"/>
  <c r="AL33" i="30"/>
  <c r="AK33" i="30"/>
  <c r="AJ33" i="30"/>
  <c r="AI33" i="30"/>
  <c r="AH33" i="30"/>
  <c r="AG33" i="30"/>
  <c r="AF33" i="30"/>
  <c r="AE33" i="30"/>
  <c r="AD33" i="30"/>
  <c r="BB32" i="30"/>
  <c r="BA32" i="30"/>
  <c r="AZ32" i="30"/>
  <c r="AY32" i="30"/>
  <c r="AX32" i="30"/>
  <c r="AW32" i="30"/>
  <c r="AV32" i="30"/>
  <c r="AU32" i="30"/>
  <c r="AT32" i="30"/>
  <c r="AS32" i="30"/>
  <c r="AR32" i="30"/>
  <c r="AQ32" i="30"/>
  <c r="AP32" i="30"/>
  <c r="AO32" i="30"/>
  <c r="AN32" i="30"/>
  <c r="AM32" i="30"/>
  <c r="AL32" i="30"/>
  <c r="AK32" i="30"/>
  <c r="AJ32" i="30"/>
  <c r="AI32" i="30"/>
  <c r="AH32" i="30"/>
  <c r="AG32" i="30"/>
  <c r="AF32" i="30"/>
  <c r="AE32" i="30"/>
  <c r="AD32" i="30"/>
  <c r="BB31" i="30"/>
  <c r="BA31" i="30"/>
  <c r="AZ31" i="30"/>
  <c r="AY31" i="30"/>
  <c r="AX31" i="30"/>
  <c r="AW31" i="30"/>
  <c r="AV31" i="30"/>
  <c r="AU31" i="30"/>
  <c r="AT31" i="30"/>
  <c r="AS31" i="30"/>
  <c r="AR31" i="30"/>
  <c r="AQ31" i="30"/>
  <c r="AP31" i="30"/>
  <c r="AO31" i="30"/>
  <c r="AN31" i="30"/>
  <c r="AM31" i="30"/>
  <c r="AL31" i="30"/>
  <c r="AK31" i="30"/>
  <c r="AJ31" i="30"/>
  <c r="AI31" i="30"/>
  <c r="AH31" i="30"/>
  <c r="AG31" i="30"/>
  <c r="AF31" i="30"/>
  <c r="AE31" i="30"/>
  <c r="AD31" i="30"/>
  <c r="BB30" i="30"/>
  <c r="BA30" i="30"/>
  <c r="AZ30" i="30"/>
  <c r="AY30" i="30"/>
  <c r="AX30" i="30"/>
  <c r="AW30" i="30"/>
  <c r="AV30" i="30"/>
  <c r="AU30" i="30"/>
  <c r="AT30" i="30"/>
  <c r="AS30" i="30"/>
  <c r="AR30" i="30"/>
  <c r="AQ30" i="30"/>
  <c r="AP30" i="30"/>
  <c r="AO30" i="30"/>
  <c r="AN30" i="30"/>
  <c r="AM30" i="30"/>
  <c r="AL30" i="30"/>
  <c r="AK30" i="30"/>
  <c r="AJ30" i="30"/>
  <c r="AI30" i="30"/>
  <c r="AH30" i="30"/>
  <c r="AG30" i="30"/>
  <c r="AF30" i="30"/>
  <c r="AE30" i="30"/>
  <c r="AD30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BB28" i="30"/>
  <c r="BA28" i="30"/>
  <c r="AZ28" i="30"/>
  <c r="AY28" i="30"/>
  <c r="AX28" i="30"/>
  <c r="AW28" i="30"/>
  <c r="AV28" i="30"/>
  <c r="AU28" i="30"/>
  <c r="AT28" i="30"/>
  <c r="AS28" i="30"/>
  <c r="AR28" i="30"/>
  <c r="AQ28" i="30"/>
  <c r="AP28" i="30"/>
  <c r="AO28" i="30"/>
  <c r="AN28" i="30"/>
  <c r="AM28" i="30"/>
  <c r="AL28" i="30"/>
  <c r="AK28" i="30"/>
  <c r="AJ28" i="30"/>
  <c r="AI28" i="30"/>
  <c r="AH28" i="30"/>
  <c r="AG28" i="30"/>
  <c r="AF28" i="30"/>
  <c r="AE28" i="30"/>
  <c r="AD28" i="30"/>
  <c r="BB27" i="30"/>
  <c r="BA27" i="30"/>
  <c r="AZ27" i="30"/>
  <c r="AY27" i="30"/>
  <c r="AX27" i="30"/>
  <c r="AW27" i="30"/>
  <c r="AV27" i="30"/>
  <c r="AU27" i="30"/>
  <c r="AT27" i="30"/>
  <c r="AS27" i="30"/>
  <c r="AR27" i="30"/>
  <c r="AQ27" i="30"/>
  <c r="AP27" i="30"/>
  <c r="AO27" i="30"/>
  <c r="AN27" i="30"/>
  <c r="AM27" i="30"/>
  <c r="AL27" i="30"/>
  <c r="AK27" i="30"/>
  <c r="AJ27" i="30"/>
  <c r="AI27" i="30"/>
  <c r="AH27" i="30"/>
  <c r="AG27" i="30"/>
  <c r="AF27" i="30"/>
  <c r="AE27" i="30"/>
  <c r="AD27" i="30"/>
  <c r="BB26" i="30"/>
  <c r="BA26" i="30"/>
  <c r="AZ26" i="30"/>
  <c r="AY26" i="30"/>
  <c r="AX26" i="30"/>
  <c r="AW26" i="30"/>
  <c r="AV26" i="30"/>
  <c r="AU26" i="30"/>
  <c r="AT26" i="30"/>
  <c r="AS26" i="30"/>
  <c r="AR26" i="30"/>
  <c r="AQ26" i="30"/>
  <c r="AP26" i="30"/>
  <c r="AO26" i="30"/>
  <c r="AN26" i="30"/>
  <c r="AM26" i="30"/>
  <c r="AL26" i="30"/>
  <c r="AK26" i="30"/>
  <c r="AJ26" i="30"/>
  <c r="AI26" i="30"/>
  <c r="AH26" i="30"/>
  <c r="AG26" i="30"/>
  <c r="AF26" i="30"/>
  <c r="AE26" i="30"/>
  <c r="AD26" i="30"/>
  <c r="BB25" i="30"/>
  <c r="BA25" i="30"/>
  <c r="AZ25" i="30"/>
  <c r="AY25" i="30"/>
  <c r="AX25" i="30"/>
  <c r="AW25" i="30"/>
  <c r="AV25" i="30"/>
  <c r="AU25" i="30"/>
  <c r="AT25" i="30"/>
  <c r="AS25" i="30"/>
  <c r="AR25" i="30"/>
  <c r="AQ25" i="30"/>
  <c r="AP25" i="30"/>
  <c r="AO25" i="30"/>
  <c r="AN25" i="30"/>
  <c r="AM25" i="30"/>
  <c r="AL25" i="30"/>
  <c r="AK25" i="30"/>
  <c r="AJ25" i="30"/>
  <c r="AI25" i="30"/>
  <c r="AH25" i="30"/>
  <c r="AG25" i="30"/>
  <c r="AF25" i="30"/>
  <c r="AE25" i="30"/>
  <c r="AD25" i="30"/>
  <c r="BB24" i="30"/>
  <c r="BA24" i="30"/>
  <c r="AZ24" i="30"/>
  <c r="AY24" i="30"/>
  <c r="AX24" i="30"/>
  <c r="AW24" i="30"/>
  <c r="AV24" i="30"/>
  <c r="AU24" i="30"/>
  <c r="AT24" i="30"/>
  <c r="AS24" i="30"/>
  <c r="AR24" i="30"/>
  <c r="AQ24" i="30"/>
  <c r="AP24" i="30"/>
  <c r="AO24" i="30"/>
  <c r="AN24" i="30"/>
  <c r="AM24" i="30"/>
  <c r="AL24" i="30"/>
  <c r="AK24" i="30"/>
  <c r="AJ24" i="30"/>
  <c r="AI24" i="30"/>
  <c r="AH24" i="30"/>
  <c r="AG24" i="30"/>
  <c r="AF24" i="30"/>
  <c r="AE24" i="30"/>
  <c r="AD24" i="30"/>
  <c r="BB23" i="30"/>
  <c r="BA23" i="30"/>
  <c r="AZ23" i="30"/>
  <c r="AY23" i="30"/>
  <c r="AX23" i="30"/>
  <c r="AW23" i="30"/>
  <c r="AV23" i="30"/>
  <c r="AU23" i="30"/>
  <c r="AT23" i="30"/>
  <c r="AS23" i="30"/>
  <c r="AR23" i="30"/>
  <c r="AQ23" i="30"/>
  <c r="AP23" i="30"/>
  <c r="AO23" i="30"/>
  <c r="AN23" i="30"/>
  <c r="AM23" i="30"/>
  <c r="AL23" i="30"/>
  <c r="AK23" i="30"/>
  <c r="AJ23" i="30"/>
  <c r="AI23" i="30"/>
  <c r="AH23" i="30"/>
  <c r="AG23" i="30"/>
  <c r="AF23" i="30"/>
  <c r="AE23" i="30"/>
  <c r="AD23" i="30"/>
  <c r="BB22" i="30"/>
  <c r="BA22" i="30"/>
  <c r="AZ22" i="30"/>
  <c r="AY22" i="30"/>
  <c r="AX22" i="30"/>
  <c r="AW22" i="30"/>
  <c r="AV22" i="30"/>
  <c r="AU22" i="30"/>
  <c r="AT22" i="30"/>
  <c r="AS22" i="30"/>
  <c r="AR22" i="30"/>
  <c r="AQ22" i="30"/>
  <c r="AP22" i="30"/>
  <c r="AO22" i="30"/>
  <c r="AN22" i="30"/>
  <c r="AM22" i="30"/>
  <c r="AL22" i="30"/>
  <c r="AK22" i="30"/>
  <c r="AJ22" i="30"/>
  <c r="AI22" i="30"/>
  <c r="AH22" i="30"/>
  <c r="AG22" i="30"/>
  <c r="AF22" i="30"/>
  <c r="AE22" i="30"/>
  <c r="AD22" i="30"/>
  <c r="BB21" i="30"/>
  <c r="BA21" i="30"/>
  <c r="AZ21" i="30"/>
  <c r="AY21" i="30"/>
  <c r="AX21" i="30"/>
  <c r="AW21" i="30"/>
  <c r="AV21" i="30"/>
  <c r="AU21" i="30"/>
  <c r="AT21" i="30"/>
  <c r="AS21" i="30"/>
  <c r="AR21" i="30"/>
  <c r="AQ21" i="30"/>
  <c r="AP21" i="30"/>
  <c r="AO21" i="30"/>
  <c r="AN21" i="30"/>
  <c r="AM21" i="30"/>
  <c r="AL21" i="30"/>
  <c r="AK21" i="30"/>
  <c r="AJ21" i="30"/>
  <c r="AI21" i="30"/>
  <c r="AH21" i="30"/>
  <c r="AG21" i="30"/>
  <c r="AF21" i="30"/>
  <c r="AE21" i="30"/>
  <c r="AD21" i="30"/>
  <c r="BB20" i="30"/>
  <c r="BA20" i="30"/>
  <c r="AZ20" i="30"/>
  <c r="AY20" i="30"/>
  <c r="AX20" i="30"/>
  <c r="AW20" i="30"/>
  <c r="AV20" i="30"/>
  <c r="AU20" i="30"/>
  <c r="AT20" i="30"/>
  <c r="AS20" i="30"/>
  <c r="AR20" i="30"/>
  <c r="AQ20" i="30"/>
  <c r="AP20" i="30"/>
  <c r="AO20" i="30"/>
  <c r="AN20" i="30"/>
  <c r="AM20" i="30"/>
  <c r="AL20" i="30"/>
  <c r="AK20" i="30"/>
  <c r="AJ20" i="30"/>
  <c r="AI20" i="30"/>
  <c r="AH20" i="30"/>
  <c r="AG20" i="30"/>
  <c r="AF20" i="30"/>
  <c r="AE20" i="30"/>
  <c r="AD20" i="30"/>
  <c r="BB19" i="30"/>
  <c r="BA19" i="30"/>
  <c r="AZ19" i="30"/>
  <c r="AY19" i="30"/>
  <c r="AX19" i="30"/>
  <c r="AW19" i="30"/>
  <c r="AV19" i="30"/>
  <c r="AU19" i="30"/>
  <c r="AT19" i="30"/>
  <c r="AS19" i="30"/>
  <c r="AR19" i="30"/>
  <c r="AQ19" i="30"/>
  <c r="AP19" i="30"/>
  <c r="AO19" i="30"/>
  <c r="AN19" i="30"/>
  <c r="AM19" i="30"/>
  <c r="AL19" i="30"/>
  <c r="AK19" i="30"/>
  <c r="AJ19" i="30"/>
  <c r="AI19" i="30"/>
  <c r="AH19" i="30"/>
  <c r="AG19" i="30"/>
  <c r="AF19" i="30"/>
  <c r="AE19" i="30"/>
  <c r="AD19" i="30"/>
  <c r="BB18" i="30"/>
  <c r="BA18" i="30"/>
  <c r="AZ18" i="30"/>
  <c r="AY18" i="30"/>
  <c r="AX18" i="30"/>
  <c r="AW18" i="30"/>
  <c r="AV18" i="30"/>
  <c r="AU18" i="30"/>
  <c r="AT18" i="30"/>
  <c r="AS18" i="30"/>
  <c r="AR18" i="30"/>
  <c r="AQ18" i="30"/>
  <c r="AP18" i="30"/>
  <c r="AO18" i="30"/>
  <c r="AN18" i="30"/>
  <c r="AM18" i="30"/>
  <c r="AL18" i="30"/>
  <c r="AK18" i="30"/>
  <c r="AJ18" i="30"/>
  <c r="AI18" i="30"/>
  <c r="AH18" i="30"/>
  <c r="AG18" i="30"/>
  <c r="AF18" i="30"/>
  <c r="AE18" i="30"/>
  <c r="AD18" i="30"/>
  <c r="BB17" i="30"/>
  <c r="BA17" i="30"/>
  <c r="AZ17" i="30"/>
  <c r="AY17" i="30"/>
  <c r="AX17" i="30"/>
  <c r="AW17" i="30"/>
  <c r="AV17" i="30"/>
  <c r="AU17" i="30"/>
  <c r="AT17" i="30"/>
  <c r="AS17" i="30"/>
  <c r="AR17" i="30"/>
  <c r="AQ17" i="30"/>
  <c r="AP17" i="30"/>
  <c r="AO17" i="30"/>
  <c r="AN17" i="30"/>
  <c r="AM17" i="30"/>
  <c r="AL17" i="30"/>
  <c r="AK17" i="30"/>
  <c r="AJ17" i="30"/>
  <c r="AI17" i="30"/>
  <c r="AH17" i="30"/>
  <c r="AG17" i="30"/>
  <c r="AF17" i="30"/>
  <c r="AE17" i="30"/>
  <c r="AD17" i="30"/>
  <c r="BB16" i="30"/>
  <c r="BA16" i="30"/>
  <c r="AZ16" i="30"/>
  <c r="AY16" i="30"/>
  <c r="AX16" i="30"/>
  <c r="AW16" i="30"/>
  <c r="AV16" i="30"/>
  <c r="AU16" i="30"/>
  <c r="AT16" i="30"/>
  <c r="AS16" i="30"/>
  <c r="AR16" i="30"/>
  <c r="AQ16" i="30"/>
  <c r="AP16" i="30"/>
  <c r="AO16" i="30"/>
  <c r="AN16" i="30"/>
  <c r="AM16" i="30"/>
  <c r="AL16" i="30"/>
  <c r="AK16" i="30"/>
  <c r="AJ16" i="30"/>
  <c r="AI16" i="30"/>
  <c r="AH16" i="30"/>
  <c r="AG16" i="30"/>
  <c r="AF16" i="30"/>
  <c r="AE16" i="30"/>
  <c r="AD16" i="30"/>
  <c r="BB15" i="30"/>
  <c r="BA15" i="30"/>
  <c r="AZ15" i="30"/>
  <c r="AY15" i="30"/>
  <c r="AX15" i="30"/>
  <c r="AW15" i="30"/>
  <c r="AV15" i="30"/>
  <c r="AU15" i="30"/>
  <c r="AT15" i="30"/>
  <c r="AS15" i="30"/>
  <c r="AR15" i="30"/>
  <c r="AQ15" i="30"/>
  <c r="AP15" i="30"/>
  <c r="AO15" i="30"/>
  <c r="AN15" i="30"/>
  <c r="AM15" i="30"/>
  <c r="AL15" i="30"/>
  <c r="AK15" i="30"/>
  <c r="AJ15" i="30"/>
  <c r="AI15" i="30"/>
  <c r="AH15" i="30"/>
  <c r="AG15" i="30"/>
  <c r="AF15" i="30"/>
  <c r="AE15" i="30"/>
  <c r="AD15" i="30"/>
  <c r="BB14" i="30"/>
  <c r="BA14" i="30"/>
  <c r="AZ14" i="30"/>
  <c r="AY14" i="30"/>
  <c r="AX14" i="30"/>
  <c r="AW14" i="30"/>
  <c r="AV14" i="30"/>
  <c r="AU14" i="30"/>
  <c r="AT14" i="30"/>
  <c r="AS14" i="30"/>
  <c r="AR14" i="30"/>
  <c r="AQ14" i="30"/>
  <c r="AP14" i="30"/>
  <c r="AO14" i="30"/>
  <c r="AN14" i="30"/>
  <c r="AM14" i="30"/>
  <c r="AL14" i="30"/>
  <c r="AK14" i="30"/>
  <c r="AJ14" i="30"/>
  <c r="AI14" i="30"/>
  <c r="AH14" i="30"/>
  <c r="AG14" i="30"/>
  <c r="AF14" i="30"/>
  <c r="AE14" i="30"/>
  <c r="AD14" i="30"/>
  <c r="BB13" i="30"/>
  <c r="BA13" i="30"/>
  <c r="AZ13" i="30"/>
  <c r="AY13" i="30"/>
  <c r="AX13" i="30"/>
  <c r="AW13" i="30"/>
  <c r="AV13" i="30"/>
  <c r="AU13" i="30"/>
  <c r="AT13" i="30"/>
  <c r="AS13" i="30"/>
  <c r="AR13" i="30"/>
  <c r="AQ13" i="30"/>
  <c r="AP13" i="30"/>
  <c r="AO13" i="30"/>
  <c r="AN13" i="30"/>
  <c r="AM13" i="30"/>
  <c r="AL13" i="30"/>
  <c r="AK13" i="30"/>
  <c r="AJ13" i="30"/>
  <c r="AI13" i="30"/>
  <c r="AH13" i="30"/>
  <c r="AG13" i="30"/>
  <c r="AF13" i="30"/>
  <c r="AE13" i="30"/>
  <c r="AD13" i="30"/>
  <c r="BB12" i="30"/>
  <c r="BA12" i="30"/>
  <c r="AZ12" i="30"/>
  <c r="AY12" i="30"/>
  <c r="AX12" i="30"/>
  <c r="AW12" i="30"/>
  <c r="AV12" i="30"/>
  <c r="AU12" i="30"/>
  <c r="AT12" i="30"/>
  <c r="AS12" i="30"/>
  <c r="AR12" i="30"/>
  <c r="AQ12" i="30"/>
  <c r="AP12" i="30"/>
  <c r="AO12" i="30"/>
  <c r="AN12" i="30"/>
  <c r="AM12" i="30"/>
  <c r="AL12" i="30"/>
  <c r="AK12" i="30"/>
  <c r="AJ12" i="30"/>
  <c r="AI12" i="30"/>
  <c r="AH12" i="30"/>
  <c r="AG12" i="30"/>
  <c r="AF12" i="30"/>
  <c r="AE12" i="30"/>
  <c r="AD12" i="30"/>
  <c r="BB11" i="30"/>
  <c r="BA11" i="30"/>
  <c r="AZ11" i="30"/>
  <c r="AY11" i="30"/>
  <c r="AX11" i="30"/>
  <c r="AW11" i="30"/>
  <c r="AV11" i="30"/>
  <c r="AU11" i="30"/>
  <c r="AT11" i="30"/>
  <c r="AS11" i="30"/>
  <c r="AR11" i="30"/>
  <c r="AQ11" i="30"/>
  <c r="AP11" i="30"/>
  <c r="AO11" i="30"/>
  <c r="AN11" i="30"/>
  <c r="AM11" i="30"/>
  <c r="AL11" i="30"/>
  <c r="AK11" i="30"/>
  <c r="AJ11" i="30"/>
  <c r="AI11" i="30"/>
  <c r="AH11" i="30"/>
  <c r="AG11" i="30"/>
  <c r="AF11" i="30"/>
  <c r="AE11" i="30"/>
  <c r="AD11" i="30"/>
  <c r="BB10" i="30"/>
  <c r="BA10" i="30"/>
  <c r="AZ10" i="30"/>
  <c r="AY10" i="30"/>
  <c r="AX10" i="30"/>
  <c r="AW10" i="30"/>
  <c r="AV10" i="30"/>
  <c r="AU10" i="30"/>
  <c r="AT10" i="30"/>
  <c r="AS10" i="30"/>
  <c r="AR10" i="30"/>
  <c r="AQ10" i="30"/>
  <c r="AP10" i="30"/>
  <c r="AO10" i="30"/>
  <c r="AN10" i="30"/>
  <c r="AM10" i="30"/>
  <c r="AL10" i="30"/>
  <c r="AK10" i="30"/>
  <c r="AJ10" i="30"/>
  <c r="AI10" i="30"/>
  <c r="AH10" i="30"/>
  <c r="AG10" i="30"/>
  <c r="AF10" i="30"/>
  <c r="AE10" i="30"/>
  <c r="AD10" i="30"/>
  <c r="BB9" i="30"/>
  <c r="BA9" i="30"/>
  <c r="AZ9" i="30"/>
  <c r="AY9" i="30"/>
  <c r="AX9" i="30"/>
  <c r="AW9" i="30"/>
  <c r="AV9" i="30"/>
  <c r="AU9" i="30"/>
  <c r="AT9" i="30"/>
  <c r="AS9" i="30"/>
  <c r="AR9" i="30"/>
  <c r="AQ9" i="30"/>
  <c r="AP9" i="30"/>
  <c r="AO9" i="30"/>
  <c r="AN9" i="30"/>
  <c r="AM9" i="30"/>
  <c r="AL9" i="30"/>
  <c r="AK9" i="30"/>
  <c r="AJ9" i="30"/>
  <c r="AI9" i="30"/>
  <c r="AH9" i="30"/>
  <c r="AG9" i="30"/>
  <c r="AF9" i="30"/>
  <c r="AE9" i="30"/>
  <c r="AD9" i="30"/>
  <c r="BB8" i="30"/>
  <c r="BA8" i="30"/>
  <c r="AZ8" i="30"/>
  <c r="AY8" i="30"/>
  <c r="AX8" i="30"/>
  <c r="AW8" i="30"/>
  <c r="AV8" i="30"/>
  <c r="AU8" i="30"/>
  <c r="AT8" i="30"/>
  <c r="AS8" i="30"/>
  <c r="AR8" i="30"/>
  <c r="AQ8" i="30"/>
  <c r="AP8" i="30"/>
  <c r="AO8" i="30"/>
  <c r="AN8" i="30"/>
  <c r="AM8" i="30"/>
  <c r="AL8" i="30"/>
  <c r="AK8" i="30"/>
  <c r="AJ8" i="30"/>
  <c r="AI8" i="30"/>
  <c r="AH8" i="30"/>
  <c r="AG8" i="30"/>
  <c r="AF8" i="30"/>
  <c r="AE8" i="30"/>
  <c r="AD8" i="30"/>
  <c r="BB7" i="30"/>
  <c r="BA7" i="30"/>
  <c r="AZ7" i="30"/>
  <c r="AY7" i="30"/>
  <c r="AX7" i="30"/>
  <c r="AW7" i="30"/>
  <c r="AV7" i="30"/>
  <c r="AU7" i="30"/>
  <c r="AT7" i="30"/>
  <c r="AS7" i="30"/>
  <c r="AR7" i="30"/>
  <c r="AQ7" i="30"/>
  <c r="AP7" i="30"/>
  <c r="AO7" i="30"/>
  <c r="AN7" i="30"/>
  <c r="AM7" i="30"/>
  <c r="AL7" i="30"/>
  <c r="AK7" i="30"/>
  <c r="AJ7" i="30"/>
  <c r="AI7" i="30"/>
  <c r="AH7" i="30"/>
  <c r="AG7" i="30"/>
  <c r="AF7" i="30"/>
  <c r="AE7" i="30"/>
  <c r="AD7" i="30"/>
  <c r="BB6" i="30"/>
  <c r="BA6" i="30"/>
  <c r="AZ6" i="30"/>
  <c r="AY6" i="30"/>
  <c r="AX6" i="30"/>
  <c r="AW6" i="30"/>
  <c r="AV6" i="30"/>
  <c r="AU6" i="30"/>
  <c r="AT6" i="30"/>
  <c r="AS6" i="30"/>
  <c r="AR6" i="30"/>
  <c r="AQ6" i="30"/>
  <c r="AP6" i="30"/>
  <c r="AO6" i="30"/>
  <c r="AN6" i="30"/>
  <c r="AM6" i="30"/>
  <c r="AL6" i="30"/>
  <c r="AK6" i="30"/>
  <c r="AJ6" i="30"/>
  <c r="AI6" i="30"/>
  <c r="AH6" i="30"/>
  <c r="AG6" i="30"/>
  <c r="AF6" i="30"/>
  <c r="AE6" i="30"/>
  <c r="AD6" i="30"/>
  <c r="BB5" i="30"/>
  <c r="BA5" i="30"/>
  <c r="AZ5" i="30"/>
  <c r="AY5" i="30"/>
  <c r="AX5" i="30"/>
  <c r="AW5" i="30"/>
  <c r="AV5" i="30"/>
  <c r="AU5" i="30"/>
  <c r="AT5" i="30"/>
  <c r="AS5" i="30"/>
  <c r="AR5" i="30"/>
  <c r="AQ5" i="30"/>
  <c r="AP5" i="30"/>
  <c r="AO5" i="30"/>
  <c r="AN5" i="30"/>
  <c r="AM5" i="30"/>
  <c r="AL5" i="30"/>
  <c r="AK5" i="30"/>
  <c r="AJ5" i="30"/>
  <c r="AI5" i="30"/>
  <c r="AH5" i="30"/>
  <c r="AG5" i="30"/>
  <c r="AF5" i="30"/>
  <c r="AE5" i="30"/>
  <c r="AD5" i="30"/>
  <c r="BB4" i="30"/>
  <c r="BA4" i="30"/>
  <c r="AZ4" i="30"/>
  <c r="AY4" i="30"/>
  <c r="AX4" i="30"/>
  <c r="AW4" i="30"/>
  <c r="AV4" i="30"/>
  <c r="AU4" i="30"/>
  <c r="AT4" i="30"/>
  <c r="AS4" i="30"/>
  <c r="AR4" i="30"/>
  <c r="AQ4" i="30"/>
  <c r="AP4" i="30"/>
  <c r="AO4" i="30"/>
  <c r="AN4" i="30"/>
  <c r="AM4" i="30"/>
  <c r="AL4" i="30"/>
  <c r="AK4" i="30"/>
  <c r="AJ4" i="30"/>
  <c r="AI4" i="30"/>
  <c r="AH4" i="30"/>
  <c r="AG4" i="30"/>
  <c r="AF4" i="30"/>
  <c r="AE4" i="30"/>
  <c r="AD4" i="30"/>
  <c r="AA52" i="30" l="1"/>
  <c r="Z52" i="30"/>
  <c r="Y52" i="30"/>
  <c r="X52" i="30"/>
  <c r="W52" i="30"/>
  <c r="V52" i="30"/>
  <c r="U52" i="30"/>
  <c r="T52" i="30"/>
  <c r="S52" i="30"/>
  <c r="R52" i="30"/>
  <c r="Q52" i="30"/>
  <c r="P52" i="30"/>
  <c r="O52" i="30"/>
  <c r="M52" i="30"/>
  <c r="L52" i="30"/>
  <c r="K52" i="30"/>
  <c r="J52" i="30"/>
  <c r="I52" i="30"/>
  <c r="H52" i="30"/>
  <c r="G52" i="30"/>
  <c r="F52" i="30"/>
  <c r="E52" i="30"/>
  <c r="D52" i="30"/>
  <c r="C52" i="30"/>
  <c r="AB51" i="30"/>
  <c r="AB50" i="30"/>
  <c r="AB49" i="30"/>
  <c r="AB48" i="30"/>
  <c r="AB47" i="30"/>
  <c r="AB46" i="30"/>
  <c r="AB45" i="30"/>
  <c r="AB44" i="30"/>
  <c r="AB43" i="30"/>
  <c r="AB42" i="30"/>
  <c r="AB41" i="30"/>
  <c r="AB40" i="30"/>
  <c r="AB39" i="30"/>
  <c r="AB38" i="30"/>
  <c r="AB37" i="30"/>
  <c r="AB36" i="30"/>
  <c r="AB35" i="30"/>
  <c r="AB34" i="30"/>
  <c r="AB33" i="30"/>
  <c r="AB32" i="30"/>
  <c r="AB31" i="30"/>
  <c r="AB30" i="30"/>
  <c r="AB29" i="30"/>
  <c r="AB28" i="30"/>
  <c r="AB27" i="30"/>
  <c r="AB26" i="30"/>
  <c r="AB25" i="30"/>
  <c r="AB24" i="30"/>
  <c r="AB23" i="30"/>
  <c r="AB22" i="30"/>
  <c r="AB21" i="30"/>
  <c r="AB20" i="30"/>
  <c r="AB19" i="30"/>
  <c r="AB18" i="30"/>
  <c r="AB17" i="30"/>
  <c r="AB16" i="30"/>
  <c r="AB15" i="30"/>
  <c r="AB14" i="30"/>
  <c r="AB13" i="30"/>
  <c r="AB12" i="30"/>
  <c r="AB11" i="30"/>
  <c r="AB10" i="30"/>
  <c r="AB9" i="30"/>
  <c r="AB8" i="30"/>
  <c r="AB7" i="30"/>
  <c r="AB6" i="30"/>
  <c r="AB5" i="30"/>
  <c r="AB4" i="30"/>
  <c r="AC8" i="30"/>
  <c r="AC30" i="30"/>
  <c r="AC42" i="30"/>
  <c r="AC14" i="30"/>
  <c r="AC37" i="30"/>
  <c r="AC5" i="30"/>
  <c r="AC46" i="30"/>
  <c r="AC39" i="30"/>
  <c r="AC21" i="30"/>
  <c r="AC13" i="30"/>
  <c r="AC19" i="30"/>
  <c r="AC29" i="30"/>
  <c r="AC45" i="30"/>
  <c r="AC4" i="30"/>
  <c r="AC33" i="30"/>
  <c r="AC51" i="30"/>
  <c r="AC34" i="30"/>
  <c r="AC17" i="30"/>
  <c r="AC6" i="30"/>
  <c r="AC12" i="30"/>
  <c r="AC32" i="30"/>
  <c r="AC50" i="30"/>
  <c r="AC11" i="30"/>
  <c r="AC26" i="30"/>
  <c r="AC10" i="30"/>
  <c r="AC47" i="30"/>
  <c r="AC16" i="30"/>
  <c r="AC38" i="30"/>
  <c r="AC18" i="30"/>
  <c r="AC24" i="30"/>
  <c r="AC31" i="30"/>
  <c r="AC48" i="30"/>
  <c r="AC35" i="30"/>
  <c r="AC40" i="30"/>
  <c r="AC28" i="30"/>
  <c r="AC7" i="30"/>
  <c r="AC23" i="30"/>
  <c r="AC9" i="30"/>
  <c r="AC41" i="30"/>
  <c r="AC20" i="30"/>
  <c r="AC36" i="30"/>
  <c r="AC22" i="30"/>
  <c r="AC27" i="30"/>
  <c r="AC43" i="30"/>
  <c r="AC25" i="30"/>
  <c r="AC44" i="30"/>
  <c r="AC15" i="30"/>
  <c r="AC49" i="30"/>
  <c r="AB52" i="30" l="1"/>
</calcChain>
</file>

<file path=xl/sharedStrings.xml><?xml version="1.0" encoding="utf-8"?>
<sst xmlns="http://schemas.openxmlformats.org/spreadsheetml/2006/main" count="849" uniqueCount="82">
  <si>
    <t>Część</t>
  </si>
  <si>
    <t>Nazwa jednostki organizacyjnej</t>
  </si>
  <si>
    <t xml:space="preserve">ŁAD-KOMPLEX Sp. jawna Mariola i Piotr Kopocz, ul. Energetyków,
44-200 Rybnik
</t>
  </si>
  <si>
    <t>INTERGOS S p. z o.o., ul. Legionów 59A, 43-300 Bielsko-Biała</t>
  </si>
  <si>
    <t>POL-CLEAN Marcin Skowron, ul. Jana Karskiego 46, 25-214 Kielce</t>
  </si>
  <si>
    <t>QUAVO Sp. z o.o., ul. Gesona 8, 42-200 Częstochowa</t>
  </si>
  <si>
    <t>PRINT-LINE Justyna Szmigiel, ul. Chorzowska 58/, 44-100 Gliwice</t>
  </si>
  <si>
    <t xml:space="preserve"> CLAR SYSTEM S.A., ul. Janickiego 20B, 60-542 Poznań
SOLCOM-BAYARD Sp. z o.o., ul. Janickiego 20B, 60-542 Poznań
CLAE SERWIS Sp. z o.o., ul. Janickiego 20B, 60-542 Poznań
</t>
  </si>
  <si>
    <t xml:space="preserve">ALTOR USŁUGI Janusz Niesyto, ul. Szkolna 171C, 43-230Goczałkowice-Zdrój
EKO-JAGER Sp. z o.o., ul. Kopalniana 10, 43-225 Wola
</t>
  </si>
  <si>
    <t>TIP-TOP Marcin Bauerek, ul. Karola Marksa 12, 44-300 Wodzisław Śląski</t>
  </si>
  <si>
    <t>J &amp; J Jan Torbus, ul. Oświęcimska 9, 32-500 Chrzanów</t>
  </si>
  <si>
    <t>ORION NEXT Sp. z o.o., ul. Rogowska 127, 54-400 Wrocław</t>
  </si>
  <si>
    <t>ARMA Service sp. z o.o., ul. Aleja Jana Pawła II 80 lokal 5, 00-175 Warszawa</t>
  </si>
  <si>
    <t>OFERENT LOGAN SERVICE Sp. z o.o., ul. K. Pułaskiego 49, 41-902 Bytom</t>
  </si>
  <si>
    <t>KM MANAGEMENT Krzysztof Malik, ul. Obroki 130, 40-833 Katowice</t>
  </si>
  <si>
    <t xml:space="preserve">EKOTRADE Sp. z o.o. z siedzibą w Warszawie, Przedstawicielstwo w Siemianowicach Śląskich, ul. P. Śmiłowskiego 2, 41-100 Siemianowice Śląskie
Alert Sp. z o.o., ul. Pawła Śmiłowskiego 2, 41-100 Siemianowice Śląskie
</t>
  </si>
  <si>
    <t>MATBEX Sp. z o.o., ul. Podmiejska 71, 44-207 Rybnik</t>
  </si>
  <si>
    <t>ODNOWA Sp. z o.o., ul. Koraszewskiego 8-16, 45-011 Opole</t>
  </si>
  <si>
    <t xml:space="preserve">Agencja art. Ev s.c. Anna Rosowska Monika Kula, ul. Nowy Świat 69, 
44-100 Gliwice
</t>
  </si>
  <si>
    <t>EXPRES Sp. z o.o., Os. Dąbrówki 1B/10, 44-286 Wodzisław Śląski</t>
  </si>
  <si>
    <t>4 WORKERS Przemysław Sztuczkowski, ul. Zielona 26, 42-360 Poraj</t>
  </si>
  <si>
    <t xml:space="preserve">DGP CLEAN PARTNER Sp. z o.o., ul. Najśw. Marii Panny 5e, 59-220 Legnica
DGP CLEAN PARTNER Sp. z o.o., ul. Najśw. Marii Panny 5e, 59-220 Legnica
GOS-ZEC Sp. z o.o., ul. Ostrowska 474 A, 61-324 Poznań
4 OP Sp. z o.o., ul. Środkowa 20, 59-220 Legnica
SEBAN Sp. z o.o., ul. Jesionowa 9A, 40-159 Katowice
</t>
  </si>
  <si>
    <t>Lador sp. z o.o., ul. Kosynierów 2b, 41-219 Sosnowiec</t>
  </si>
  <si>
    <t xml:space="preserve">TOMBOR Celina Toman, Jerzy Toman Sp. jawna, ul. Zbożowa 38, 
40-657 Katowice
</t>
  </si>
  <si>
    <t xml:space="preserve">ERA Sp. z o.o., ul. Katowicka 16B, 41-500 Chorzów
NOVIA Sp. z o.o., ul. Paderewskiego 34, 41-500 Chorzów
</t>
  </si>
  <si>
    <t>Gradiam Sp. z o.o., ul. Czereśniowa 11/8, 43-100 Tychy</t>
  </si>
  <si>
    <t xml:space="preserve">BDW B. Seweryn, D. Łączyński sp. jawna, ul. Fitznerów 1, 
41-100 Siemianowice Śląskie
</t>
  </si>
  <si>
    <t>WARTOŚĆ NAJNIŻSZEJ OFERTY</t>
  </si>
  <si>
    <r>
      <rPr>
        <b/>
        <sz val="11"/>
        <color theme="1"/>
        <rFont val="Times New Roman"/>
        <family val="1"/>
        <charset val="238"/>
      </rPr>
      <t>Izba Administracji Skarbowej 
w Katowicach</t>
    </r>
    <r>
      <rPr>
        <sz val="11"/>
        <color theme="1"/>
        <rFont val="Times New Roman"/>
        <family val="1"/>
        <charset val="238"/>
      </rPr>
      <t xml:space="preserve">
ul. Damrota 25, 40-022 Katowice</t>
    </r>
  </si>
  <si>
    <r>
      <rPr>
        <b/>
        <sz val="11"/>
        <color theme="1"/>
        <rFont val="Times New Roman"/>
        <family val="1"/>
        <charset val="238"/>
      </rPr>
      <t>Izba Administracji Skarbowej 
w Częstochowie</t>
    </r>
    <r>
      <rPr>
        <sz val="11"/>
        <color theme="1"/>
        <rFont val="Times New Roman"/>
        <family val="1"/>
        <charset val="238"/>
      </rPr>
      <t xml:space="preserve">
ul. Rejtana 9, 42-200 Częstochowa</t>
    </r>
  </si>
  <si>
    <r>
      <rPr>
        <b/>
        <sz val="11"/>
        <color theme="1"/>
        <rFont val="Times New Roman"/>
        <family val="1"/>
        <charset val="238"/>
      </rPr>
      <t>Urząd Skarbowy w Będzinie</t>
    </r>
    <r>
      <rPr>
        <sz val="11"/>
        <color theme="1"/>
        <rFont val="Times New Roman"/>
        <family val="1"/>
        <charset val="238"/>
      </rPr>
      <t xml:space="preserve"> 
ul.Józefa Retnigera 1,
 42-500 Będzin
</t>
    </r>
    <r>
      <rPr>
        <b/>
        <sz val="11"/>
        <color theme="1"/>
        <rFont val="Times New Roman"/>
        <family val="1"/>
        <charset val="238"/>
      </rPr>
      <t>Krajowa Informacja Skarbowa
 Bielsko-Biała wydział Będzin</t>
    </r>
    <r>
      <rPr>
        <sz val="11"/>
        <color theme="1"/>
        <rFont val="Times New Roman"/>
        <family val="1"/>
        <charset val="238"/>
      </rPr>
      <t xml:space="preserve">
ul. Józefa Retingera 1
40-500 Będzin</t>
    </r>
  </si>
  <si>
    <r>
      <rPr>
        <b/>
        <sz val="11"/>
        <color theme="1"/>
        <rFont val="Times New Roman"/>
        <family val="1"/>
        <charset val="238"/>
      </rPr>
      <t>Pierwszy Urząd Skarbowy
 w Bielsku-Białej</t>
    </r>
    <r>
      <rPr>
        <sz val="11"/>
        <color theme="1"/>
        <rFont val="Times New Roman"/>
        <family val="1"/>
        <charset val="238"/>
      </rPr>
      <t xml:space="preserve">
ul. Teodora Sixta 17, 43-300 Bielsko-Biała</t>
    </r>
  </si>
  <si>
    <r>
      <rPr>
        <b/>
        <sz val="11"/>
        <color theme="1"/>
        <rFont val="Times New Roman"/>
        <family val="1"/>
        <charset val="238"/>
      </rPr>
      <t xml:space="preserve">Drugi Urząd Skarbowy
w Bielsku-Białej
</t>
    </r>
    <r>
      <rPr>
        <sz val="11"/>
        <color theme="1"/>
        <rFont val="Times New Roman"/>
        <family val="1"/>
        <charset val="238"/>
      </rPr>
      <t xml:space="preserve"> ul. Gen. Stanisława Maczka 73, 
43-300 Bielsko-Biała</t>
    </r>
  </si>
  <si>
    <r>
      <rPr>
        <b/>
        <sz val="11"/>
        <color theme="1"/>
        <rFont val="Times New Roman"/>
        <family val="1"/>
        <charset val="238"/>
      </rPr>
      <t xml:space="preserve">Urząd Skarbowy w Bytomiu
</t>
    </r>
    <r>
      <rPr>
        <sz val="11"/>
        <color theme="1"/>
        <rFont val="Times New Roman"/>
        <family val="1"/>
        <charset val="238"/>
      </rPr>
      <t xml:space="preserve"> ul. Wrocławska 92, 41-902 Bytom</t>
    </r>
  </si>
  <si>
    <r>
      <rPr>
        <b/>
        <sz val="11"/>
        <color theme="1"/>
        <rFont val="Times New Roman"/>
        <family val="1"/>
        <charset val="238"/>
      </rPr>
      <t xml:space="preserve">Urząd Skarbowy w Chorzowie
</t>
    </r>
    <r>
      <rPr>
        <sz val="11"/>
        <color theme="1"/>
        <rFont val="Times New Roman"/>
        <family val="1"/>
        <charset val="238"/>
      </rPr>
      <t xml:space="preserve"> ul. Armii Krajowej 5, 41-506 Chorzów</t>
    </r>
  </si>
  <si>
    <r>
      <rPr>
        <b/>
        <sz val="11"/>
        <color theme="1"/>
        <rFont val="Times New Roman"/>
        <family val="1"/>
        <charset val="238"/>
      </rPr>
      <t xml:space="preserve">Urząd Skarbowy w Cieszynie
</t>
    </r>
    <r>
      <rPr>
        <sz val="11"/>
        <color theme="1"/>
        <rFont val="Times New Roman"/>
        <family val="1"/>
        <charset val="238"/>
      </rPr>
      <t xml:space="preserve"> ul. Ignacego Kraszewskiego 4,
 43-400 Cieszyn</t>
    </r>
  </si>
  <si>
    <r>
      <rPr>
        <b/>
        <sz val="11"/>
        <color theme="1"/>
        <rFont val="Times New Roman"/>
        <family val="1"/>
        <charset val="238"/>
      </rPr>
      <t>Urząd Skarbowy 
w Czechowicach-Dziedzicach</t>
    </r>
    <r>
      <rPr>
        <sz val="11"/>
        <color theme="1"/>
        <rFont val="Times New Roman"/>
        <family val="1"/>
        <charset val="238"/>
      </rPr>
      <t xml:space="preserve"> 
ul. Nad Białką 1A, 
43-503 Czechowice-Dziedzice</t>
    </r>
  </si>
  <si>
    <r>
      <rPr>
        <b/>
        <sz val="11"/>
        <color theme="1"/>
        <rFont val="Times New Roman"/>
        <family val="1"/>
        <charset val="238"/>
      </rPr>
      <t xml:space="preserve">Pierwszy Urząd Skarbowy 
w Częstochowie
</t>
    </r>
    <r>
      <rPr>
        <sz val="11"/>
        <color theme="1"/>
        <rFont val="Times New Roman"/>
        <family val="1"/>
        <charset val="238"/>
      </rPr>
      <t xml:space="preserve"> ul. Rolnicza 33, 42-200 Częstochowa</t>
    </r>
  </si>
  <si>
    <r>
      <rPr>
        <b/>
        <sz val="11"/>
        <color theme="1"/>
        <rFont val="Times New Roman"/>
        <family val="1"/>
        <charset val="238"/>
      </rPr>
      <t>Drugi Urząd Skarbowy w Częstochowie</t>
    </r>
    <r>
      <rPr>
        <sz val="11"/>
        <color theme="1"/>
        <rFont val="Times New Roman"/>
        <family val="1"/>
        <charset val="238"/>
      </rPr>
      <t xml:space="preserve"> ul. Tkacka 3, 42-200 Częstochowa</t>
    </r>
  </si>
  <si>
    <r>
      <rPr>
        <b/>
        <sz val="11"/>
        <color theme="1"/>
        <rFont val="Times New Roman"/>
        <family val="1"/>
        <charset val="238"/>
      </rPr>
      <t>Urząd Skarbowy w Dąbrowie Górniczej</t>
    </r>
    <r>
      <rPr>
        <sz val="11"/>
        <color theme="1"/>
        <rFont val="Times New Roman"/>
        <family val="1"/>
        <charset val="238"/>
      </rPr>
      <t xml:space="preserve"> ul. Zygmunta Krasińskiego33A, 
41-300 Dąbrowa Górnicza</t>
    </r>
  </si>
  <si>
    <r>
      <rPr>
        <b/>
        <sz val="11"/>
        <color theme="1"/>
        <rFont val="Times New Roman"/>
        <family val="1"/>
        <charset val="238"/>
      </rPr>
      <t>Pierwszy Urząd Skarbowy w Gliwicach</t>
    </r>
    <r>
      <rPr>
        <sz val="11"/>
        <color theme="1"/>
        <rFont val="Times New Roman"/>
        <family val="1"/>
        <charset val="238"/>
      </rPr>
      <t xml:space="preserve"> ul. Góry Chełmskiej 15, 44-100 Gliwice</t>
    </r>
  </si>
  <si>
    <r>
      <rPr>
        <b/>
        <sz val="11"/>
        <color theme="1"/>
        <rFont val="Times New Roman"/>
        <family val="1"/>
        <charset val="238"/>
      </rPr>
      <t>Drugi Urząd Skarbowy w Gliwicach</t>
    </r>
    <r>
      <rPr>
        <sz val="11"/>
        <color theme="1"/>
        <rFont val="Times New Roman"/>
        <family val="1"/>
        <charset val="238"/>
      </rPr>
      <t xml:space="preserve"> 
ul. Młodego Hutnika 2, 44-100 Gliwice</t>
    </r>
  </si>
  <si>
    <r>
      <rPr>
        <b/>
        <sz val="11"/>
        <color theme="1"/>
        <rFont val="Times New Roman"/>
        <family val="1"/>
        <charset val="238"/>
      </rPr>
      <t>Urząd Skarbowy w Jastrzębiu-Zdroju</t>
    </r>
    <r>
      <rPr>
        <sz val="11"/>
        <color theme="1"/>
        <rFont val="Times New Roman"/>
        <family val="1"/>
        <charset val="238"/>
      </rPr>
      <t xml:space="preserve"> 
ul. 11 Listopada 13,
 44-335 Jastrzębie-Zdrój</t>
    </r>
  </si>
  <si>
    <r>
      <rPr>
        <b/>
        <sz val="11"/>
        <color theme="1"/>
        <rFont val="Times New Roman"/>
        <family val="1"/>
        <charset val="238"/>
      </rPr>
      <t>Urząd Skarbowy w Jaworznie</t>
    </r>
    <r>
      <rPr>
        <sz val="11"/>
        <color theme="1"/>
        <rFont val="Times New Roman"/>
        <family val="1"/>
        <charset val="238"/>
      </rPr>
      <t xml:space="preserve"> 
ul. Grunwaldzka 274, 43-600 Jaworzno</t>
    </r>
  </si>
  <si>
    <r>
      <rPr>
        <b/>
        <sz val="11"/>
        <color theme="1"/>
        <rFont val="Times New Roman"/>
        <family val="1"/>
        <charset val="238"/>
      </rPr>
      <t>Pierwszy Urząd Skarbowy w Katowicach</t>
    </r>
    <r>
      <rPr>
        <sz val="11"/>
        <color theme="1"/>
        <rFont val="Times New Roman"/>
        <family val="1"/>
        <charset val="238"/>
      </rPr>
      <t>, ul. Żwirki i Wigury 1, 40-063 Katowice</t>
    </r>
  </si>
  <si>
    <r>
      <rPr>
        <b/>
        <sz val="11"/>
        <color theme="1"/>
        <rFont val="Times New Roman"/>
        <family val="1"/>
        <charset val="238"/>
      </rPr>
      <t>Drugi Urząd Skarbowy w Katowicach</t>
    </r>
    <r>
      <rPr>
        <sz val="11"/>
        <color theme="1"/>
        <rFont val="Times New Roman"/>
        <family val="1"/>
        <charset val="238"/>
      </rPr>
      <t xml:space="preserve"> 
ul.  Paderewskiego 32B, 40-282 Katowice
</t>
    </r>
    <r>
      <rPr>
        <b/>
        <sz val="11"/>
        <color theme="1"/>
        <rFont val="Times New Roman"/>
        <family val="1"/>
        <charset val="238"/>
      </rPr>
      <t xml:space="preserve">Izba Administracji Skarbowej 
w Katowicach
</t>
    </r>
    <r>
      <rPr>
        <sz val="11"/>
        <color theme="1"/>
        <rFont val="Times New Roman"/>
        <family val="1"/>
        <charset val="238"/>
      </rPr>
      <t xml:space="preserve"> ul. Paderewskiego 32B, 40-282 Katowice</t>
    </r>
  </si>
  <si>
    <r>
      <rPr>
        <b/>
        <sz val="11"/>
        <color theme="1"/>
        <rFont val="Times New Roman"/>
        <family val="1"/>
        <charset val="238"/>
      </rPr>
      <t>Urząd Skarbowy w Kłobucku</t>
    </r>
    <r>
      <rPr>
        <sz val="11"/>
        <color theme="1"/>
        <rFont val="Times New Roman"/>
        <family val="1"/>
        <charset val="238"/>
      </rPr>
      <t xml:space="preserve"> 
Rynek im. Jana Pawła II Nr 13, 
42-100 Kłobuck</t>
    </r>
  </si>
  <si>
    <r>
      <rPr>
        <b/>
        <sz val="11"/>
        <color theme="1"/>
        <rFont val="Times New Roman"/>
        <family val="1"/>
        <charset val="238"/>
      </rPr>
      <t>Urząd Skarbowy w Lublińcu</t>
    </r>
    <r>
      <rPr>
        <sz val="11"/>
        <color theme="1"/>
        <rFont val="Times New Roman"/>
        <family val="1"/>
        <charset val="238"/>
      </rPr>
      <t xml:space="preserve"> 
ul. Ignacego Paderewskiego 7B
42-700 Lubliniec</t>
    </r>
  </si>
  <si>
    <r>
      <rPr>
        <b/>
        <sz val="11"/>
        <color theme="1"/>
        <rFont val="Times New Roman"/>
        <family val="1"/>
        <charset val="238"/>
      </rPr>
      <t xml:space="preserve">Urząd Skarbowy w Mikołowie
</t>
    </r>
    <r>
      <rPr>
        <sz val="11"/>
        <color theme="1"/>
        <rFont val="Times New Roman"/>
        <family val="1"/>
        <charset val="238"/>
      </rPr>
      <t>ul. Maksymiliana Hubera 4,
43-190 Mikołów</t>
    </r>
  </si>
  <si>
    <r>
      <rPr>
        <b/>
        <sz val="11"/>
        <color theme="1"/>
        <rFont val="Times New Roman"/>
        <family val="1"/>
        <charset val="238"/>
      </rPr>
      <t xml:space="preserve">Urząd Skarbowy w Mysłowicach 
</t>
    </r>
    <r>
      <rPr>
        <sz val="11"/>
        <color theme="1"/>
        <rFont val="Times New Roman"/>
        <family val="1"/>
        <charset val="238"/>
      </rPr>
      <t>ul. Adama Mickiewicza 4,
41-400 Mysłowice</t>
    </r>
  </si>
  <si>
    <r>
      <rPr>
        <b/>
        <sz val="11"/>
        <color theme="1"/>
        <rFont val="Times New Roman"/>
        <family val="1"/>
        <charset val="238"/>
      </rPr>
      <t xml:space="preserve">Urząd Skarbowy w Myszkowie 
</t>
    </r>
    <r>
      <rPr>
        <sz val="11"/>
        <color theme="1"/>
        <rFont val="Times New Roman"/>
        <family val="1"/>
        <charset val="238"/>
      </rPr>
      <t>ul. Kazimierza Pułaskiego 68,
42-300 Myszków</t>
    </r>
  </si>
  <si>
    <r>
      <rPr>
        <b/>
        <sz val="11"/>
        <color theme="1"/>
        <rFont val="Times New Roman"/>
        <family val="1"/>
        <charset val="238"/>
      </rPr>
      <t xml:space="preserve">Urząd Skarbowy w Piekarach Śląskich
</t>
    </r>
    <r>
      <rPr>
        <sz val="11"/>
        <color theme="1"/>
        <rFont val="Times New Roman"/>
        <family val="1"/>
        <charset val="238"/>
      </rPr>
      <t>ul. Bytomska 9, 41-940 Piekary Śląskie</t>
    </r>
  </si>
  <si>
    <r>
      <rPr>
        <b/>
        <sz val="11"/>
        <color theme="1"/>
        <rFont val="Times New Roman"/>
        <family val="1"/>
        <charset val="238"/>
      </rPr>
      <t xml:space="preserve">Urząd Skarbowy w Pszczynie
</t>
    </r>
    <r>
      <rPr>
        <sz val="11"/>
        <color theme="1"/>
        <rFont val="Times New Roman"/>
        <family val="1"/>
        <charset val="238"/>
      </rPr>
      <t>ul. 3 Maja, 14 43-200 Pszczyna</t>
    </r>
  </si>
  <si>
    <r>
      <rPr>
        <b/>
        <sz val="11"/>
        <color theme="1"/>
        <rFont val="Times New Roman"/>
        <family val="1"/>
        <charset val="238"/>
      </rPr>
      <t xml:space="preserve">Urząd Skarbowy w Raciborzu
</t>
    </r>
    <r>
      <rPr>
        <sz val="11"/>
        <color theme="1"/>
        <rFont val="Times New Roman"/>
        <family val="1"/>
        <charset val="238"/>
      </rPr>
      <t>ul. Stanisława Drzymały 32 47-400 Racibórz</t>
    </r>
  </si>
  <si>
    <r>
      <rPr>
        <b/>
        <sz val="11"/>
        <color theme="1"/>
        <rFont val="Times New Roman"/>
        <family val="1"/>
        <charset val="238"/>
      </rPr>
      <t xml:space="preserve">Urząd Skarbowy w Rudzie Śląskiej
</t>
    </r>
    <r>
      <rPr>
        <sz val="11"/>
        <color theme="1"/>
        <rFont val="Times New Roman"/>
        <family val="1"/>
        <charset val="238"/>
      </rPr>
      <t>ul. Kokotek 6, 41-700 Ruda Śląska</t>
    </r>
  </si>
  <si>
    <r>
      <rPr>
        <b/>
        <sz val="11"/>
        <color theme="1"/>
        <rFont val="Times New Roman"/>
        <family val="1"/>
        <charset val="238"/>
      </rPr>
      <t>Urząd Skarbowy w Rybniku</t>
    </r>
    <r>
      <rPr>
        <sz val="11"/>
        <color theme="1"/>
        <rFont val="Times New Roman"/>
        <family val="1"/>
        <charset val="238"/>
      </rPr>
      <t xml:space="preserve"> 
Plac Armii Krajowej 3, 44-200 Rybnik</t>
    </r>
  </si>
  <si>
    <r>
      <rPr>
        <b/>
        <sz val="11"/>
        <color theme="1"/>
        <rFont val="Times New Roman"/>
        <family val="1"/>
        <charset val="238"/>
      </rPr>
      <t xml:space="preserve">Urząd Skarbowy
w Siemianowicach-Śląskich
</t>
    </r>
    <r>
      <rPr>
        <sz val="11"/>
        <color theme="1"/>
        <rFont val="Times New Roman"/>
        <family val="1"/>
        <charset val="238"/>
      </rPr>
      <t xml:space="preserve"> ul. Gen. Karola Świerczewskiego 84,
41-100 Siemianowice-Śląskie</t>
    </r>
  </si>
  <si>
    <r>
      <rPr>
        <b/>
        <sz val="11"/>
        <color theme="1"/>
        <rFont val="Times New Roman"/>
        <family val="1"/>
        <charset val="238"/>
      </rPr>
      <t xml:space="preserve">Urząd Skarbowy w Sosnowcu
</t>
    </r>
    <r>
      <rPr>
        <sz val="11"/>
        <color theme="1"/>
        <rFont val="Times New Roman"/>
        <family val="1"/>
        <charset val="238"/>
      </rPr>
      <t xml:space="preserve">ul. 3 Maja 20, 41-200 Sosnowiec
</t>
    </r>
    <r>
      <rPr>
        <b/>
        <sz val="11"/>
        <color theme="1"/>
        <rFont val="Times New Roman"/>
        <family val="1"/>
        <charset val="238"/>
      </rPr>
      <t>Dodatkowy budynek
 Urzędu Skarbowego w Sosnowcu</t>
    </r>
    <r>
      <rPr>
        <sz val="11"/>
        <color theme="1"/>
        <rFont val="Times New Roman"/>
        <family val="1"/>
        <charset val="238"/>
      </rPr>
      <t xml:space="preserve">
ul. 3-go Maja 22,41-200 Sosnowiec</t>
    </r>
  </si>
  <si>
    <r>
      <rPr>
        <b/>
        <sz val="11"/>
        <color theme="1"/>
        <rFont val="Times New Roman"/>
        <family val="1"/>
        <charset val="238"/>
      </rPr>
      <t>Urząd Skarbowy w Tarnowskich Górach</t>
    </r>
    <r>
      <rPr>
        <sz val="11"/>
        <color theme="1"/>
        <rFont val="Times New Roman"/>
        <family val="1"/>
        <charset val="238"/>
      </rPr>
      <t xml:space="preserve"> ul. Opolska 23, 42-600 Tarnowskie Góry</t>
    </r>
  </si>
  <si>
    <r>
      <rPr>
        <b/>
        <sz val="11"/>
        <color theme="1"/>
        <rFont val="Times New Roman"/>
        <family val="1"/>
        <charset val="238"/>
      </rPr>
      <t xml:space="preserve">Urząd Skarbowy w Tychach
</t>
    </r>
    <r>
      <rPr>
        <sz val="11"/>
        <color theme="1"/>
        <rFont val="Times New Roman"/>
        <family val="1"/>
        <charset val="238"/>
      </rPr>
      <t>al. Niepodległości 6, 43-100 Tychy</t>
    </r>
  </si>
  <si>
    <r>
      <rPr>
        <b/>
        <sz val="11"/>
        <color theme="1"/>
        <rFont val="Times New Roman"/>
        <family val="1"/>
        <charset val="238"/>
      </rPr>
      <t>Urząd Skarbowy w Wodzisławiu Śląskim</t>
    </r>
    <r>
      <rPr>
        <sz val="11"/>
        <color theme="1"/>
        <rFont val="Times New Roman"/>
        <family val="1"/>
        <charset val="238"/>
      </rPr>
      <t xml:space="preserve"> ul. Bartosza Głowackiego 4, 44-300 Wodzisław Śląski</t>
    </r>
  </si>
  <si>
    <r>
      <rPr>
        <b/>
        <sz val="11"/>
        <color theme="1"/>
        <rFont val="Times New Roman"/>
        <family val="1"/>
        <charset val="238"/>
      </rPr>
      <t xml:space="preserve">Urząd Skarbowy w Zabrzu
</t>
    </r>
    <r>
      <rPr>
        <sz val="11"/>
        <color theme="1"/>
        <rFont val="Times New Roman"/>
        <family val="1"/>
        <charset val="238"/>
      </rPr>
      <t>ul. Bytomska 2, 41-800 Zabrze</t>
    </r>
  </si>
  <si>
    <r>
      <rPr>
        <b/>
        <sz val="11"/>
        <color theme="1"/>
        <rFont val="Times New Roman"/>
        <family val="1"/>
        <charset val="238"/>
      </rPr>
      <t xml:space="preserve">Urząd Skarbowy w Zawierciu
</t>
    </r>
    <r>
      <rPr>
        <sz val="11"/>
        <color theme="1"/>
        <rFont val="Times New Roman"/>
        <family val="1"/>
        <charset val="238"/>
      </rPr>
      <t>ul. Leśna 8, 42-400 Zawiercie</t>
    </r>
  </si>
  <si>
    <r>
      <rPr>
        <b/>
        <sz val="11"/>
        <color theme="1"/>
        <rFont val="Times New Roman"/>
        <family val="1"/>
        <charset val="238"/>
      </rPr>
      <t xml:space="preserve">Urząd Skarbowy w Żorach
</t>
    </r>
    <r>
      <rPr>
        <sz val="11"/>
        <color theme="1"/>
        <rFont val="Times New Roman"/>
        <family val="1"/>
        <charset val="238"/>
      </rPr>
      <t>ul. Wodzisławska 1, 44-240 Żory</t>
    </r>
  </si>
  <si>
    <r>
      <rPr>
        <b/>
        <sz val="11"/>
        <color theme="1"/>
        <rFont val="Times New Roman"/>
        <family val="1"/>
        <charset val="238"/>
      </rPr>
      <t xml:space="preserve">Urząd Skarbowy w Żywcu
</t>
    </r>
    <r>
      <rPr>
        <sz val="11"/>
        <color theme="1"/>
        <rFont val="Times New Roman"/>
        <family val="1"/>
        <charset val="238"/>
      </rPr>
      <t>ul. Krasińskiego 11, 34-300 Żywiec</t>
    </r>
  </si>
  <si>
    <r>
      <rPr>
        <b/>
        <sz val="11"/>
        <color theme="1"/>
        <rFont val="Times New Roman"/>
        <family val="1"/>
        <charset val="238"/>
      </rPr>
      <t>Pierwszy Śl. Urząd Skarbowy
w Sosnowcu</t>
    </r>
    <r>
      <rPr>
        <sz val="11"/>
        <color theme="1"/>
        <rFont val="Times New Roman"/>
        <family val="1"/>
        <charset val="238"/>
      </rPr>
      <t xml:space="preserve"> 
ul. Braci Mieroszewskich 97,
41-219 Sosnowiec</t>
    </r>
  </si>
  <si>
    <r>
      <rPr>
        <b/>
        <sz val="11"/>
        <color theme="1"/>
        <rFont val="Times New Roman"/>
        <family val="1"/>
        <charset val="238"/>
      </rPr>
      <t>Drugi Śl. Urząd Skarbowy w Bielsku</t>
    </r>
    <r>
      <rPr>
        <sz val="11"/>
        <color theme="1"/>
        <rFont val="Times New Roman"/>
        <family val="1"/>
        <charset val="238"/>
      </rPr>
      <t xml:space="preserve"> 
ul. Warszawska 45, 43-300 Bielsko-Biała</t>
    </r>
  </si>
  <si>
    <r>
      <rPr>
        <b/>
        <sz val="11"/>
        <color theme="1"/>
        <rFont val="Times New Roman"/>
        <family val="1"/>
        <charset val="238"/>
      </rPr>
      <t xml:space="preserve">Śląski Urząd Celno-Skarbowy
w Katowicach
</t>
    </r>
    <r>
      <rPr>
        <sz val="11"/>
        <color theme="1"/>
        <rFont val="Times New Roman"/>
        <family val="1"/>
        <charset val="238"/>
      </rPr>
      <t>ul. Słoneczna 34 40-136 Katowice</t>
    </r>
  </si>
  <si>
    <r>
      <rPr>
        <b/>
        <sz val="11"/>
        <color theme="1"/>
        <rFont val="Times New Roman"/>
        <family val="1"/>
        <charset val="238"/>
      </rPr>
      <t xml:space="preserve">Śląski Urząd Celno-Skarbowy
 w Cieszynie
</t>
    </r>
    <r>
      <rPr>
        <sz val="11"/>
        <color theme="1"/>
        <rFont val="Times New Roman"/>
        <family val="1"/>
        <charset val="238"/>
      </rPr>
      <t>ul. Bielska 47a, 43-400 Cieszyn</t>
    </r>
  </si>
  <si>
    <r>
      <rPr>
        <b/>
        <sz val="11"/>
        <color theme="1"/>
        <rFont val="Times New Roman"/>
        <family val="1"/>
        <charset val="238"/>
      </rPr>
      <t>Delegatura Śląskiego Urzędu 
Celno - Skarbowego w Katowicach</t>
    </r>
    <r>
      <rPr>
        <sz val="11"/>
        <color theme="1"/>
        <rFont val="Times New Roman"/>
        <family val="1"/>
        <charset val="238"/>
      </rPr>
      <t xml:space="preserve"> 
Pl. Grunwaldzki  8-10, 40-127 Katowice
</t>
    </r>
    <r>
      <rPr>
        <b/>
        <sz val="11"/>
        <color theme="1"/>
        <rFont val="Times New Roman"/>
        <family val="1"/>
        <charset val="238"/>
      </rPr>
      <t xml:space="preserve">Magazyn Depozytowy ŚUCS 
w Katowicach
</t>
    </r>
    <r>
      <rPr>
        <sz val="11"/>
        <color theme="1"/>
        <rFont val="Times New Roman"/>
        <family val="1"/>
        <charset val="238"/>
      </rPr>
      <t xml:space="preserve">ul. Żelazna 15b, Bracka 20E
</t>
    </r>
    <r>
      <rPr>
        <b/>
        <sz val="11"/>
        <color theme="1"/>
        <rFont val="Times New Roman"/>
        <family val="1"/>
        <charset val="238"/>
      </rPr>
      <t>Magazyn Depozytowy w Gliwicach</t>
    </r>
    <r>
      <rPr>
        <sz val="11"/>
        <color theme="1"/>
        <rFont val="Times New Roman"/>
        <family val="1"/>
        <charset val="238"/>
      </rPr>
      <t xml:space="preserve">
ul. Pszczyńska 309, 44-100 Gliwice</t>
    </r>
  </si>
  <si>
    <r>
      <rPr>
        <b/>
        <sz val="11"/>
        <color theme="1"/>
        <rFont val="Times New Roman"/>
        <family val="1"/>
        <charset val="238"/>
      </rPr>
      <t xml:space="preserve">Delegatura Śląskiego Urzędu 
Celno – Skarbowego w Częstochowie
</t>
    </r>
    <r>
      <rPr>
        <sz val="11"/>
        <color theme="1"/>
        <rFont val="Times New Roman"/>
        <family val="1"/>
        <charset val="238"/>
      </rPr>
      <t>ul. Rydza –Śmigłego 26, 
423-200 Częstochowa</t>
    </r>
  </si>
  <si>
    <r>
      <rPr>
        <b/>
        <sz val="11"/>
        <color theme="1"/>
        <rFont val="Times New Roman"/>
        <family val="1"/>
        <charset val="238"/>
      </rPr>
      <t xml:space="preserve">Delegatura Śląskiego Urzędu 
Celno – Skarbowego w Rybniku
</t>
    </r>
    <r>
      <rPr>
        <sz val="11"/>
        <color theme="1"/>
        <rFont val="Times New Roman"/>
        <family val="1"/>
        <charset val="238"/>
      </rPr>
      <t xml:space="preserve">ul. Kłokocińska 51, 44-251 Rybnik
</t>
    </r>
    <r>
      <rPr>
        <b/>
        <sz val="11"/>
        <color theme="1"/>
        <rFont val="Times New Roman"/>
        <family val="1"/>
        <charset val="238"/>
      </rPr>
      <t xml:space="preserve">Magazyn Depozytowy ŚUCS w Rybniku </t>
    </r>
    <r>
      <rPr>
        <sz val="11"/>
        <color theme="1"/>
        <rFont val="Times New Roman"/>
        <family val="1"/>
        <charset val="238"/>
      </rPr>
      <t>ul. Przemysłowa 8, 44-251 Rybnik</t>
    </r>
  </si>
  <si>
    <r>
      <rPr>
        <b/>
        <sz val="11"/>
        <color theme="1"/>
        <rFont val="Times New Roman"/>
        <family val="1"/>
        <charset val="238"/>
      </rPr>
      <t xml:space="preserve">Delegatura Śląskiego Urzędu
Celno – Skarbowego w Bielsku – Białej
</t>
    </r>
    <r>
      <rPr>
        <sz val="11"/>
        <color theme="1"/>
        <rFont val="Times New Roman"/>
        <family val="1"/>
        <charset val="238"/>
      </rPr>
      <t xml:space="preserve">ul. Regera 32, 43-382 Bielsko  Biała
</t>
    </r>
    <r>
      <rPr>
        <b/>
        <sz val="11"/>
        <color theme="1"/>
        <rFont val="Times New Roman"/>
        <family val="1"/>
        <charset val="238"/>
      </rPr>
      <t>Magazyn Depozytowy ŚUCS 
w Bielsku Białej</t>
    </r>
    <r>
      <rPr>
        <sz val="11"/>
        <color theme="1"/>
        <rFont val="Times New Roman"/>
        <family val="1"/>
        <charset val="238"/>
      </rPr>
      <t xml:space="preserve"> 
ul. Mostowa 4, 43-300 Cieszyn
</t>
    </r>
    <r>
      <rPr>
        <b/>
        <sz val="11"/>
        <color theme="1"/>
        <rFont val="Times New Roman"/>
        <family val="1"/>
        <charset val="238"/>
      </rPr>
      <t xml:space="preserve">Budynek Magazynowo –Garażowy
</t>
    </r>
    <r>
      <rPr>
        <sz val="11"/>
        <color theme="1"/>
        <rFont val="Times New Roman"/>
        <family val="1"/>
        <charset val="238"/>
      </rPr>
      <t xml:space="preserve">ul. Dworcowa31,43-382 Bielsko Biała </t>
    </r>
  </si>
  <si>
    <r>
      <rPr>
        <b/>
        <sz val="11"/>
        <color theme="1"/>
        <rFont val="Times New Roman"/>
        <family val="1"/>
        <charset val="238"/>
      </rPr>
      <t>Oddział Celny w Tychach</t>
    </r>
    <r>
      <rPr>
        <sz val="11"/>
        <color theme="1"/>
        <rFont val="Times New Roman"/>
        <family val="1"/>
        <charset val="238"/>
      </rPr>
      <t xml:space="preserve"> 
ul. Fabryczna 2, 43-100 Tychy</t>
    </r>
  </si>
  <si>
    <r>
      <rPr>
        <b/>
        <sz val="11"/>
        <color theme="1"/>
        <rFont val="Times New Roman"/>
        <family val="1"/>
        <charset val="238"/>
      </rPr>
      <t xml:space="preserve">Oddział Celny w Sławkowie
</t>
    </r>
    <r>
      <rPr>
        <sz val="11"/>
        <color theme="1"/>
        <rFont val="Times New Roman"/>
        <family val="1"/>
        <charset val="238"/>
      </rPr>
      <t>ul. Groniec1, 41-260 Sławków</t>
    </r>
  </si>
  <si>
    <r>
      <rPr>
        <b/>
        <sz val="11"/>
        <color theme="1"/>
        <rFont val="Times New Roman"/>
        <family val="1"/>
        <charset val="238"/>
      </rPr>
      <t>Oddział Celny w Częstochowie</t>
    </r>
    <r>
      <rPr>
        <sz val="11"/>
        <color theme="1"/>
        <rFont val="Times New Roman"/>
        <family val="1"/>
        <charset val="238"/>
      </rPr>
      <t xml:space="preserve"> 
ul. Legionów 59a, 42-200 Częstochowa</t>
    </r>
  </si>
  <si>
    <t>ZWYCIĘZCA</t>
  </si>
  <si>
    <t>RAZEM</t>
  </si>
  <si>
    <t>EKOTRADE Sp. z o.o. z siedzibą w Warszawie, Przedstawicielstwo w Siemianowicach Śląskich, ul. P. Śmiłowskiego 2, 41-100 Siemianowice Śląskie
Alert Sp. z o.o., ul. Pawła Śmiłowskiego 2, 41-100 Siemianowice Śląskie</t>
  </si>
  <si>
    <t>ŁAD-KOMPLEX Sp. jawna Mariola i Piotr Kopocz, ul. Energetyków,
44-200 Rybnik</t>
  </si>
  <si>
    <t/>
  </si>
  <si>
    <t>OCENA OFERT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</si>
</sst>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0" fontId="5" fillId="0" borderId="1" xfId="0" applyFont="1" applyBorder="1"/>
    <xf numFmtId="164" fontId="5" fillId="0" borderId="1" xfId="0" applyNumberFormat="1" applyFont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2"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53"/>
  <sheetViews>
    <sheetView tabSelected="1" zoomScale="70" zoomScaleNormal="70" workbookViewId="0">
      <pane xSplit="2" ySplit="3" topLeftCell="E4" activePane="bottomRight" state="frozen"/>
      <selection pane="topRight" activeCell="C1" sqref="C1"/>
      <selection pane="bottomLeft" activeCell="A3" sqref="A3"/>
      <selection pane="bottomRight" activeCell="A52" sqref="A52:XFD52"/>
    </sheetView>
  </sheetViews>
  <sheetFormatPr defaultRowHeight="15" x14ac:dyDescent="0.25"/>
  <cols>
    <col min="1" max="1" width="6.5703125" style="1" bestFit="1" customWidth="1"/>
    <col min="2" max="2" width="39.5703125" style="1" customWidth="1"/>
    <col min="3" max="3" width="15.140625" style="4" hidden="1" customWidth="1"/>
    <col min="4" max="4" width="21.140625" style="4" customWidth="1"/>
    <col min="5" max="5" width="19.5703125" style="4" customWidth="1"/>
    <col min="6" max="6" width="21.85546875" style="4" customWidth="1"/>
    <col min="7" max="7" width="20.85546875" style="4" customWidth="1"/>
    <col min="8" max="8" width="21" style="4" customWidth="1"/>
    <col min="9" max="9" width="23.140625" style="4" customWidth="1"/>
    <col min="10" max="10" width="24.85546875" style="4" customWidth="1"/>
    <col min="11" max="11" width="22.7109375" style="4" customWidth="1"/>
    <col min="12" max="12" width="23.7109375" style="4" customWidth="1"/>
    <col min="13" max="13" width="20.85546875" style="4" customWidth="1"/>
    <col min="14" max="14" width="15.140625" style="4" hidden="1" customWidth="1"/>
    <col min="15" max="15" width="19.42578125" style="4" customWidth="1"/>
    <col min="16" max="16" width="19.5703125" style="4" customWidth="1"/>
    <col min="17" max="17" width="21.42578125" style="4" customWidth="1"/>
    <col min="18" max="18" width="21.7109375" style="4" customWidth="1"/>
    <col min="19" max="19" width="18" style="4" customWidth="1"/>
    <col min="20" max="20" width="22.5703125" style="4" customWidth="1"/>
    <col min="21" max="21" width="20.7109375" style="4" customWidth="1"/>
    <col min="22" max="22" width="24" style="4" customWidth="1"/>
    <col min="23" max="23" width="20" style="4" customWidth="1"/>
    <col min="24" max="24" width="22.140625" style="4" customWidth="1"/>
    <col min="25" max="25" width="23.42578125" style="4" customWidth="1"/>
    <col min="26" max="26" width="21.5703125" style="4" customWidth="1"/>
    <col min="27" max="27" width="19.28515625" style="4" customWidth="1"/>
    <col min="28" max="28" width="15.140625" style="6" hidden="1" customWidth="1"/>
    <col min="29" max="29" width="53.85546875" style="4" hidden="1" customWidth="1"/>
    <col min="30" max="30" width="11.5703125" style="4" hidden="1" customWidth="1"/>
    <col min="31" max="31" width="14.85546875" style="4" customWidth="1"/>
    <col min="32" max="32" width="16" style="4" customWidth="1"/>
    <col min="33" max="33" width="14.5703125" style="4" customWidth="1"/>
    <col min="34" max="34" width="15.42578125" style="4" customWidth="1"/>
    <col min="35" max="35" width="15" style="4" customWidth="1"/>
    <col min="36" max="36" width="15.85546875" style="4" customWidth="1"/>
    <col min="37" max="37" width="16.28515625" style="4" customWidth="1"/>
    <col min="38" max="38" width="15.42578125" style="4" customWidth="1"/>
    <col min="39" max="40" width="15" style="4" customWidth="1"/>
    <col min="41" max="41" width="11.5703125" style="4" hidden="1" customWidth="1"/>
    <col min="42" max="42" width="15.42578125" style="4" customWidth="1"/>
    <col min="43" max="43" width="16.28515625" style="4" customWidth="1"/>
    <col min="44" max="44" width="13.5703125" style="4" customWidth="1"/>
    <col min="45" max="45" width="14.42578125" style="4" customWidth="1"/>
    <col min="46" max="46" width="15.42578125" style="4" customWidth="1"/>
    <col min="47" max="47" width="12.42578125" style="4" customWidth="1"/>
    <col min="48" max="48" width="13.5703125" style="4" customWidth="1"/>
    <col min="49" max="49" width="13.42578125" style="4" customWidth="1"/>
    <col min="50" max="50" width="13.5703125" style="4" customWidth="1"/>
    <col min="51" max="51" width="14.5703125" style="4" customWidth="1"/>
    <col min="52" max="52" width="15.28515625" style="4" customWidth="1"/>
    <col min="53" max="53" width="14.5703125" style="4" customWidth="1"/>
    <col min="54" max="54" width="14" style="4" customWidth="1"/>
    <col min="55" max="16384" width="9.140625" style="4"/>
  </cols>
  <sheetData>
    <row r="1" spans="1:54" x14ac:dyDescent="0.25">
      <c r="AD1" s="36" t="s">
        <v>81</v>
      </c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8"/>
    </row>
    <row r="2" spans="1:54" s="1" customFormat="1" x14ac:dyDescent="0.25">
      <c r="A2" s="2"/>
      <c r="B2" s="7"/>
      <c r="C2" s="25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3"/>
      <c r="AC2" s="2"/>
      <c r="AD2" s="21">
        <v>1</v>
      </c>
      <c r="AE2" s="21">
        <v>2</v>
      </c>
      <c r="AF2" s="21">
        <v>3</v>
      </c>
      <c r="AG2" s="21">
        <v>4</v>
      </c>
      <c r="AH2" s="21">
        <v>5</v>
      </c>
      <c r="AI2" s="21">
        <v>6</v>
      </c>
      <c r="AJ2" s="21">
        <v>7</v>
      </c>
      <c r="AK2" s="21">
        <v>8</v>
      </c>
      <c r="AL2" s="21">
        <v>9</v>
      </c>
      <c r="AM2" s="21">
        <v>10</v>
      </c>
      <c r="AN2" s="21">
        <v>11</v>
      </c>
      <c r="AO2" s="21">
        <v>12</v>
      </c>
      <c r="AP2" s="21">
        <v>13</v>
      </c>
      <c r="AQ2" s="21">
        <v>14</v>
      </c>
      <c r="AR2" s="21">
        <v>15</v>
      </c>
      <c r="AS2" s="21">
        <v>16</v>
      </c>
      <c r="AT2" s="21">
        <v>17</v>
      </c>
      <c r="AU2" s="21">
        <v>18</v>
      </c>
      <c r="AV2" s="21">
        <v>19</v>
      </c>
      <c r="AW2" s="21">
        <v>20</v>
      </c>
      <c r="AX2" s="21">
        <v>21</v>
      </c>
      <c r="AY2" s="21">
        <v>22</v>
      </c>
      <c r="AZ2" s="21">
        <v>23</v>
      </c>
      <c r="BA2" s="21">
        <v>24</v>
      </c>
      <c r="BB2" s="21">
        <v>25</v>
      </c>
    </row>
    <row r="3" spans="1:54" s="10" customFormat="1" ht="298.5" customHeight="1" x14ac:dyDescent="0.25">
      <c r="A3" s="8" t="s">
        <v>0</v>
      </c>
      <c r="B3" s="8" t="s">
        <v>1</v>
      </c>
      <c r="C3" s="24" t="s">
        <v>4</v>
      </c>
      <c r="D3" s="9" t="s">
        <v>79</v>
      </c>
      <c r="E3" s="9" t="s">
        <v>3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24" t="s">
        <v>13</v>
      </c>
      <c r="O3" s="9" t="s">
        <v>14</v>
      </c>
      <c r="P3" s="9" t="s">
        <v>78</v>
      </c>
      <c r="Q3" s="9" t="s">
        <v>16</v>
      </c>
      <c r="R3" s="9" t="s">
        <v>17</v>
      </c>
      <c r="S3" s="9" t="s">
        <v>18</v>
      </c>
      <c r="T3" s="9" t="s">
        <v>19</v>
      </c>
      <c r="U3" s="9" t="s">
        <v>20</v>
      </c>
      <c r="V3" s="9" t="s">
        <v>21</v>
      </c>
      <c r="W3" s="9" t="s">
        <v>22</v>
      </c>
      <c r="X3" s="9" t="s">
        <v>23</v>
      </c>
      <c r="Y3" s="9" t="s">
        <v>24</v>
      </c>
      <c r="Z3" s="9" t="s">
        <v>25</v>
      </c>
      <c r="AA3" s="9" t="s">
        <v>26</v>
      </c>
      <c r="AB3" s="15" t="s">
        <v>27</v>
      </c>
      <c r="AC3" s="15" t="s">
        <v>76</v>
      </c>
      <c r="AD3" s="20" t="s">
        <v>4</v>
      </c>
      <c r="AE3" s="20" t="s">
        <v>2</v>
      </c>
      <c r="AF3" s="20" t="s">
        <v>3</v>
      </c>
      <c r="AG3" s="20" t="s">
        <v>5</v>
      </c>
      <c r="AH3" s="20" t="s">
        <v>6</v>
      </c>
      <c r="AI3" s="20" t="s">
        <v>7</v>
      </c>
      <c r="AJ3" s="20" t="s">
        <v>8</v>
      </c>
      <c r="AK3" s="20" t="s">
        <v>9</v>
      </c>
      <c r="AL3" s="20" t="s">
        <v>10</v>
      </c>
      <c r="AM3" s="20" t="s">
        <v>11</v>
      </c>
      <c r="AN3" s="20" t="s">
        <v>12</v>
      </c>
      <c r="AO3" s="20" t="s">
        <v>13</v>
      </c>
      <c r="AP3" s="20" t="s">
        <v>14</v>
      </c>
      <c r="AQ3" s="20" t="s">
        <v>15</v>
      </c>
      <c r="AR3" s="20" t="s">
        <v>16</v>
      </c>
      <c r="AS3" s="20" t="s">
        <v>17</v>
      </c>
      <c r="AT3" s="20" t="s">
        <v>18</v>
      </c>
      <c r="AU3" s="20" t="s">
        <v>19</v>
      </c>
      <c r="AV3" s="20" t="s">
        <v>20</v>
      </c>
      <c r="AW3" s="20" t="s">
        <v>21</v>
      </c>
      <c r="AX3" s="20" t="s">
        <v>22</v>
      </c>
      <c r="AY3" s="20" t="s">
        <v>23</v>
      </c>
      <c r="AZ3" s="20" t="s">
        <v>24</v>
      </c>
      <c r="BA3" s="20" t="s">
        <v>25</v>
      </c>
      <c r="BB3" s="20" t="s">
        <v>26</v>
      </c>
    </row>
    <row r="4" spans="1:54" ht="71.25" x14ac:dyDescent="0.25">
      <c r="A4" s="3">
        <v>1</v>
      </c>
      <c r="B4" s="11" t="s">
        <v>28</v>
      </c>
      <c r="C4" s="26" t="s">
        <v>80</v>
      </c>
      <c r="D4" s="31" t="s">
        <v>80</v>
      </c>
      <c r="E4" s="31" t="s">
        <v>80</v>
      </c>
      <c r="F4" s="31" t="s">
        <v>80</v>
      </c>
      <c r="G4" s="31" t="s">
        <v>80</v>
      </c>
      <c r="H4" s="31" t="s">
        <v>80</v>
      </c>
      <c r="I4" s="31" t="s">
        <v>80</v>
      </c>
      <c r="J4" s="31">
        <v>242448.48</v>
      </c>
      <c r="K4" s="31" t="s">
        <v>80</v>
      </c>
      <c r="L4" s="31" t="s">
        <v>80</v>
      </c>
      <c r="M4" s="31">
        <v>290761.92</v>
      </c>
      <c r="N4" s="32"/>
      <c r="O4" s="31">
        <v>449470.8</v>
      </c>
      <c r="P4" s="31">
        <v>213958.32</v>
      </c>
      <c r="Q4" s="31">
        <v>329167.44</v>
      </c>
      <c r="R4" s="31" t="s">
        <v>80</v>
      </c>
      <c r="S4" s="31" t="s">
        <v>80</v>
      </c>
      <c r="T4" s="31" t="s">
        <v>80</v>
      </c>
      <c r="U4" s="31">
        <v>315720.24</v>
      </c>
      <c r="V4" s="31">
        <v>354157.92</v>
      </c>
      <c r="W4" s="31" t="s">
        <v>80</v>
      </c>
      <c r="X4" s="31">
        <v>586134</v>
      </c>
      <c r="Y4" s="31">
        <v>386195.88</v>
      </c>
      <c r="Z4" s="31">
        <v>268124.88</v>
      </c>
      <c r="AA4" s="31" t="s">
        <v>80</v>
      </c>
      <c r="AB4" s="16">
        <f t="shared" ref="AB4:AB51" si="0">MIN(C4:AA4)</f>
        <v>213958.32</v>
      </c>
      <c r="AC4" s="17" t="str">
        <f ca="1">INDIRECT(ADDRESS(3,MATCH(MIN(C4:AA4),A4:AA4,),TRUE))</f>
        <v>EKOTRADE Sp. z o.o. z siedzibą w Warszawie, Przedstawicielstwo w Siemianowicach Śląskich, ul. P. Śmiłowskiego 2, 41-100 Siemianowice Śląskie
Alert Sp. z o.o., ul. Pawła Śmiłowskiego 2, 41-100 Siemianowice Śląskie</v>
      </c>
      <c r="AD4" s="28" t="str">
        <f t="shared" ref="AD4:AD51" si="1">IF(C4="","---",(MIN($C4:$AA4)/C4)*100)</f>
        <v>---</v>
      </c>
      <c r="AE4" s="28" t="str">
        <f t="shared" ref="AE4:AE51" si="2">IF(D4="","---",(MIN($C4:$AA4)/D4)*100)</f>
        <v>---</v>
      </c>
      <c r="AF4" s="28" t="str">
        <f t="shared" ref="AF4:AF51" si="3">IF(E4="","---",(MIN($C4:$AA4)/E4)*100)</f>
        <v>---</v>
      </c>
      <c r="AG4" s="28" t="str">
        <f t="shared" ref="AG4:AG51" si="4">IF(F4="","---",(MIN($C4:$AA4)/F4)*100)</f>
        <v>---</v>
      </c>
      <c r="AH4" s="28" t="str">
        <f t="shared" ref="AH4:AH51" si="5">IF(G4="","---",(MIN($C4:$AA4)/G4)*100)</f>
        <v>---</v>
      </c>
      <c r="AI4" s="28" t="str">
        <f t="shared" ref="AI4:AI51" si="6">IF(H4="","---",(MIN($C4:$AA4)/H4)*100)</f>
        <v>---</v>
      </c>
      <c r="AJ4" s="28" t="str">
        <f t="shared" ref="AJ4:AJ51" si="7">IF(I4="","---",(MIN($C4:$AA4)/I4)*100)</f>
        <v>---</v>
      </c>
      <c r="AK4" s="28">
        <f t="shared" ref="AK4:AK51" si="8">IF(J4="","---",(MIN($C4:$AA4)/J4)*100)</f>
        <v>88.248983866593022</v>
      </c>
      <c r="AL4" s="28" t="str">
        <f t="shared" ref="AL4:AL51" si="9">IF(K4="","---",(MIN($C4:$AA4)/K4)*100)</f>
        <v>---</v>
      </c>
      <c r="AM4" s="28" t="str">
        <f t="shared" ref="AM4:AM51" si="10">IF(L4="","---",(MIN($C4:$AA4)/L4)*100)</f>
        <v>---</v>
      </c>
      <c r="AN4" s="28">
        <f t="shared" ref="AN4:AN51" si="11">IF(M4="","---",(MIN($C4:$AA4)/M4)*100)</f>
        <v>73.585399353532949</v>
      </c>
      <c r="AO4" s="28" t="str">
        <f t="shared" ref="AO4:AO51" si="12">IF(N4="","---",(MIN($C4:$AA4)/N4)*100)</f>
        <v>---</v>
      </c>
      <c r="AP4" s="28">
        <f t="shared" ref="AP4:AP51" si="13">IF(O4="","---",(MIN($C4:$AA4)/O4)*100)</f>
        <v>47.602273607095277</v>
      </c>
      <c r="AQ4" s="28">
        <f t="shared" ref="AQ4:AQ51" si="14">IF(P4="","---",(MIN($C4:$AA4)/P4)*100)</f>
        <v>100</v>
      </c>
      <c r="AR4" s="28">
        <f t="shared" ref="AR4:AR51" si="15">IF(Q4="","---",(MIN($C4:$AA4)/Q4)*100)</f>
        <v>64.999843240874611</v>
      </c>
      <c r="AS4" s="28" t="str">
        <f t="shared" ref="AS4:AS51" si="16">IF(R4="","---",(MIN($C4:$AA4)/R4)*100)</f>
        <v>---</v>
      </c>
      <c r="AT4" s="28" t="str">
        <f t="shared" ref="AT4:AT51" si="17">IF(S4="","---",(MIN($C4:$AA4)/S4)*100)</f>
        <v>---</v>
      </c>
      <c r="AU4" s="28" t="str">
        <f t="shared" ref="AU4:AU51" si="18">IF(T4="","---",(MIN($C4:$AA4)/T4)*100)</f>
        <v>---</v>
      </c>
      <c r="AV4" s="28">
        <f t="shared" ref="AV4:AV51" si="19">IF(U4="","---",(MIN($C4:$AA4)/U4)*100)</f>
        <v>67.768325527688702</v>
      </c>
      <c r="AW4" s="28">
        <f t="shared" ref="AW4:AW51" si="20">IF(V4="","---",(MIN($C4:$AA4)/V4)*100)</f>
        <v>60.413252935300733</v>
      </c>
      <c r="AX4" s="28" t="str">
        <f t="shared" ref="AX4:AX51" si="21">IF(W4="","---",(MIN($C4:$AA4)/W4)*100)</f>
        <v>---</v>
      </c>
      <c r="AY4" s="28">
        <f t="shared" ref="AY4:AY51" si="22">IF(X4="","---",(MIN($C4:$AA4)/X4)*100)</f>
        <v>36.50331152944549</v>
      </c>
      <c r="AZ4" s="28">
        <f t="shared" ref="AZ4:AZ51" si="23">IF(Y4="","---",(MIN($C4:$AA4)/Y4)*100)</f>
        <v>55.401502470715123</v>
      </c>
      <c r="BA4" s="28">
        <f t="shared" ref="BA4:BA51" si="24">IF(Z4="","---",(MIN($C4:$AA4)/Z4)*100)</f>
        <v>79.798010538969748</v>
      </c>
      <c r="BB4" s="28" t="str">
        <f t="shared" ref="BB4:BB51" si="25">IF(AA4="","---",(MIN($C4:$AA4)/AA4)*100)</f>
        <v>---</v>
      </c>
    </row>
    <row r="5" spans="1:54" ht="44.25" x14ac:dyDescent="0.25">
      <c r="A5" s="3">
        <v>2</v>
      </c>
      <c r="B5" s="11" t="s">
        <v>29</v>
      </c>
      <c r="C5" s="26" t="s">
        <v>80</v>
      </c>
      <c r="D5" s="31" t="s">
        <v>80</v>
      </c>
      <c r="E5" s="31">
        <v>214135.92</v>
      </c>
      <c r="F5" s="31">
        <v>114764.4</v>
      </c>
      <c r="G5" s="31" t="s">
        <v>80</v>
      </c>
      <c r="H5" s="31" t="s">
        <v>80</v>
      </c>
      <c r="I5" s="31" t="s">
        <v>80</v>
      </c>
      <c r="J5" s="31">
        <v>61372.800000000003</v>
      </c>
      <c r="K5" s="31" t="s">
        <v>80</v>
      </c>
      <c r="L5" s="31" t="s">
        <v>80</v>
      </c>
      <c r="M5" s="31">
        <v>143056.79999999999</v>
      </c>
      <c r="N5" s="32"/>
      <c r="O5" s="31" t="s">
        <v>80</v>
      </c>
      <c r="P5" s="31">
        <v>88853.440000000002</v>
      </c>
      <c r="Q5" s="31" t="s">
        <v>80</v>
      </c>
      <c r="R5" s="31" t="s">
        <v>80</v>
      </c>
      <c r="S5" s="31" t="s">
        <v>80</v>
      </c>
      <c r="T5" s="31" t="s">
        <v>80</v>
      </c>
      <c r="U5" s="31">
        <v>151929.35999999999</v>
      </c>
      <c r="V5" s="31" t="s">
        <v>80</v>
      </c>
      <c r="W5" s="31" t="s">
        <v>80</v>
      </c>
      <c r="X5" s="31" t="s">
        <v>80</v>
      </c>
      <c r="Y5" s="31">
        <v>102176.24</v>
      </c>
      <c r="Z5" s="31" t="s">
        <v>80</v>
      </c>
      <c r="AA5" s="31" t="s">
        <v>80</v>
      </c>
      <c r="AB5" s="16">
        <f t="shared" si="0"/>
        <v>61372.800000000003</v>
      </c>
      <c r="AC5" s="17" t="str">
        <f t="shared" ref="AC5:AC51" ca="1" si="26">INDIRECT(ADDRESS(3,MATCH(MIN(C5:AA5),A5:AA5,),TRUE))</f>
        <v>TIP-TOP Marcin Bauerek, ul. Karola Marksa 12, 44-300 Wodzisław Śląski</v>
      </c>
      <c r="AD5" s="28" t="str">
        <f t="shared" si="1"/>
        <v>---</v>
      </c>
      <c r="AE5" s="28" t="str">
        <f t="shared" si="2"/>
        <v>---</v>
      </c>
      <c r="AF5" s="28">
        <f t="shared" si="3"/>
        <v>28.660674958222799</v>
      </c>
      <c r="AG5" s="28">
        <f t="shared" si="4"/>
        <v>53.477210702970609</v>
      </c>
      <c r="AH5" s="28" t="str">
        <f t="shared" si="5"/>
        <v>---</v>
      </c>
      <c r="AI5" s="28" t="str">
        <f t="shared" si="6"/>
        <v>---</v>
      </c>
      <c r="AJ5" s="28" t="str">
        <f t="shared" si="7"/>
        <v>---</v>
      </c>
      <c r="AK5" s="28">
        <f t="shared" si="8"/>
        <v>100</v>
      </c>
      <c r="AL5" s="28" t="str">
        <f t="shared" si="9"/>
        <v>---</v>
      </c>
      <c r="AM5" s="28" t="str">
        <f t="shared" si="10"/>
        <v>---</v>
      </c>
      <c r="AN5" s="28">
        <f t="shared" si="11"/>
        <v>42.901001560219441</v>
      </c>
      <c r="AO5" s="28" t="str">
        <f t="shared" si="12"/>
        <v>---</v>
      </c>
      <c r="AP5" s="28" t="str">
        <f t="shared" si="13"/>
        <v>---</v>
      </c>
      <c r="AQ5" s="28">
        <f t="shared" si="14"/>
        <v>69.071945892021731</v>
      </c>
      <c r="AR5" s="28" t="str">
        <f t="shared" si="15"/>
        <v>---</v>
      </c>
      <c r="AS5" s="28" t="str">
        <f t="shared" si="16"/>
        <v>---</v>
      </c>
      <c r="AT5" s="28" t="str">
        <f t="shared" si="17"/>
        <v>---</v>
      </c>
      <c r="AU5" s="28" t="str">
        <f t="shared" si="18"/>
        <v>---</v>
      </c>
      <c r="AV5" s="28">
        <f t="shared" si="19"/>
        <v>40.395615436015795</v>
      </c>
      <c r="AW5" s="28" t="str">
        <f t="shared" si="20"/>
        <v>---</v>
      </c>
      <c r="AX5" s="28" t="str">
        <f t="shared" si="21"/>
        <v>---</v>
      </c>
      <c r="AY5" s="28" t="str">
        <f t="shared" si="22"/>
        <v>---</v>
      </c>
      <c r="AZ5" s="28">
        <f t="shared" si="23"/>
        <v>60.065627781957922</v>
      </c>
      <c r="BA5" s="28" t="str">
        <f t="shared" si="24"/>
        <v>---</v>
      </c>
      <c r="BB5" s="28" t="str">
        <f t="shared" si="25"/>
        <v>---</v>
      </c>
    </row>
    <row r="6" spans="1:54" ht="104.25" x14ac:dyDescent="0.25">
      <c r="A6" s="3">
        <v>3</v>
      </c>
      <c r="B6" s="11" t="s">
        <v>30</v>
      </c>
      <c r="C6" s="26" t="s">
        <v>80</v>
      </c>
      <c r="D6" s="31" t="s">
        <v>80</v>
      </c>
      <c r="E6" s="31" t="s">
        <v>80</v>
      </c>
      <c r="F6" s="31" t="s">
        <v>80</v>
      </c>
      <c r="G6" s="31" t="s">
        <v>80</v>
      </c>
      <c r="H6" s="31">
        <v>205561.44</v>
      </c>
      <c r="I6" s="31" t="s">
        <v>80</v>
      </c>
      <c r="J6" s="31">
        <v>150595.92000000001</v>
      </c>
      <c r="K6" s="31">
        <v>171118.32</v>
      </c>
      <c r="L6" s="31" t="s">
        <v>80</v>
      </c>
      <c r="M6" s="31">
        <v>193139.88</v>
      </c>
      <c r="N6" s="32"/>
      <c r="O6" s="31" t="s">
        <v>80</v>
      </c>
      <c r="P6" s="31">
        <v>142595.92000000001</v>
      </c>
      <c r="Q6" s="31">
        <v>188912.08</v>
      </c>
      <c r="R6" s="31" t="s">
        <v>80</v>
      </c>
      <c r="S6" s="31" t="s">
        <v>80</v>
      </c>
      <c r="T6" s="31" t="s">
        <v>80</v>
      </c>
      <c r="U6" s="31" t="s">
        <v>80</v>
      </c>
      <c r="V6" s="31">
        <v>205929.68</v>
      </c>
      <c r="W6" s="31">
        <v>320990.56</v>
      </c>
      <c r="X6" s="31">
        <v>232970.64</v>
      </c>
      <c r="Y6" s="31">
        <v>223125.2</v>
      </c>
      <c r="Z6" s="31" t="s">
        <v>80</v>
      </c>
      <c r="AA6" s="31" t="s">
        <v>80</v>
      </c>
      <c r="AB6" s="16">
        <f t="shared" si="0"/>
        <v>142595.92000000001</v>
      </c>
      <c r="AC6" s="17" t="str">
        <f t="shared" ca="1" si="26"/>
        <v>EKOTRADE Sp. z o.o. z siedzibą w Warszawie, Przedstawicielstwo w Siemianowicach Śląskich, ul. P. Śmiłowskiego 2, 41-100 Siemianowice Śląskie
Alert Sp. z o.o., ul. Pawła Śmiłowskiego 2, 41-100 Siemianowice Śląskie</v>
      </c>
      <c r="AD6" s="28" t="str">
        <f t="shared" si="1"/>
        <v>---</v>
      </c>
      <c r="AE6" s="28" t="str">
        <f t="shared" si="2"/>
        <v>---</v>
      </c>
      <c r="AF6" s="28" t="str">
        <f t="shared" si="3"/>
        <v>---</v>
      </c>
      <c r="AG6" s="28" t="str">
        <f t="shared" si="4"/>
        <v>---</v>
      </c>
      <c r="AH6" s="28" t="str">
        <f t="shared" si="5"/>
        <v>---</v>
      </c>
      <c r="AI6" s="28">
        <f t="shared" si="6"/>
        <v>69.369002279805017</v>
      </c>
      <c r="AJ6" s="28" t="str">
        <f t="shared" si="7"/>
        <v>---</v>
      </c>
      <c r="AK6" s="28">
        <f t="shared" si="8"/>
        <v>94.687771089681576</v>
      </c>
      <c r="AL6" s="28">
        <f t="shared" si="9"/>
        <v>83.33176716554955</v>
      </c>
      <c r="AM6" s="28" t="str">
        <f t="shared" si="10"/>
        <v>---</v>
      </c>
      <c r="AN6" s="28">
        <f t="shared" si="11"/>
        <v>73.830386557141907</v>
      </c>
      <c r="AO6" s="28" t="str">
        <f t="shared" si="12"/>
        <v>---</v>
      </c>
      <c r="AP6" s="28" t="str">
        <f t="shared" si="13"/>
        <v>---</v>
      </c>
      <c r="AQ6" s="28">
        <f t="shared" si="14"/>
        <v>100</v>
      </c>
      <c r="AR6" s="28">
        <f t="shared" si="15"/>
        <v>75.482690148771866</v>
      </c>
      <c r="AS6" s="28" t="str">
        <f t="shared" si="16"/>
        <v>---</v>
      </c>
      <c r="AT6" s="28" t="str">
        <f t="shared" si="17"/>
        <v>---</v>
      </c>
      <c r="AU6" s="28" t="str">
        <f t="shared" si="18"/>
        <v>---</v>
      </c>
      <c r="AV6" s="28" t="str">
        <f t="shared" si="19"/>
        <v>---</v>
      </c>
      <c r="AW6" s="28">
        <f t="shared" si="20"/>
        <v>69.244957793359376</v>
      </c>
      <c r="AX6" s="28">
        <f t="shared" si="21"/>
        <v>44.423711401357103</v>
      </c>
      <c r="AY6" s="28">
        <f t="shared" si="22"/>
        <v>61.20767835809697</v>
      </c>
      <c r="AZ6" s="28">
        <f t="shared" si="23"/>
        <v>63.908478289319184</v>
      </c>
      <c r="BA6" s="28" t="str">
        <f t="shared" si="24"/>
        <v>---</v>
      </c>
      <c r="BB6" s="28" t="str">
        <f t="shared" si="25"/>
        <v>---</v>
      </c>
    </row>
    <row r="7" spans="1:54" ht="71.25" x14ac:dyDescent="0.25">
      <c r="A7" s="3">
        <v>4</v>
      </c>
      <c r="B7" s="11" t="s">
        <v>31</v>
      </c>
      <c r="C7" s="26" t="s">
        <v>80</v>
      </c>
      <c r="D7" s="31" t="s">
        <v>80</v>
      </c>
      <c r="E7" s="31">
        <v>376464.96</v>
      </c>
      <c r="F7" s="31" t="s">
        <v>80</v>
      </c>
      <c r="G7" s="31" t="s">
        <v>80</v>
      </c>
      <c r="H7" s="31" t="s">
        <v>80</v>
      </c>
      <c r="I7" s="31">
        <v>198945.36</v>
      </c>
      <c r="J7" s="31" t="s">
        <v>80</v>
      </c>
      <c r="K7" s="31" t="s">
        <v>80</v>
      </c>
      <c r="L7" s="31" t="s">
        <v>80</v>
      </c>
      <c r="M7" s="31">
        <v>202946.76</v>
      </c>
      <c r="N7" s="32"/>
      <c r="O7" s="31" t="s">
        <v>80</v>
      </c>
      <c r="P7" s="31">
        <v>110161.76</v>
      </c>
      <c r="Q7" s="31" t="s">
        <v>80</v>
      </c>
      <c r="R7" s="31" t="s">
        <v>80</v>
      </c>
      <c r="S7" s="31" t="s">
        <v>80</v>
      </c>
      <c r="T7" s="31" t="s">
        <v>80</v>
      </c>
      <c r="U7" s="31" t="s">
        <v>80</v>
      </c>
      <c r="V7" s="31">
        <v>193371.84</v>
      </c>
      <c r="W7" s="31" t="s">
        <v>80</v>
      </c>
      <c r="X7" s="31" t="s">
        <v>80</v>
      </c>
      <c r="Y7" s="31">
        <v>229589.92</v>
      </c>
      <c r="Z7" s="31">
        <v>167843.48</v>
      </c>
      <c r="AA7" s="31">
        <v>245514.23999999999</v>
      </c>
      <c r="AB7" s="16">
        <f t="shared" si="0"/>
        <v>110161.76</v>
      </c>
      <c r="AC7" s="17" t="str">
        <f t="shared" ca="1" si="26"/>
        <v>EKOTRADE Sp. z o.o. z siedzibą w Warszawie, Przedstawicielstwo w Siemianowicach Śląskich, ul. P. Śmiłowskiego 2, 41-100 Siemianowice Śląskie
Alert Sp. z o.o., ul. Pawła Śmiłowskiego 2, 41-100 Siemianowice Śląskie</v>
      </c>
      <c r="AD7" s="28" t="str">
        <f t="shared" si="1"/>
        <v>---</v>
      </c>
      <c r="AE7" s="28" t="str">
        <f t="shared" si="2"/>
        <v>---</v>
      </c>
      <c r="AF7" s="28">
        <f t="shared" si="3"/>
        <v>29.262154969216787</v>
      </c>
      <c r="AG7" s="28" t="str">
        <f t="shared" si="4"/>
        <v>---</v>
      </c>
      <c r="AH7" s="28" t="str">
        <f t="shared" si="5"/>
        <v>---</v>
      </c>
      <c r="AI7" s="28" t="str">
        <f t="shared" si="6"/>
        <v>---</v>
      </c>
      <c r="AJ7" s="28">
        <f t="shared" si="7"/>
        <v>55.372872229842407</v>
      </c>
      <c r="AK7" s="28" t="str">
        <f t="shared" si="8"/>
        <v>---</v>
      </c>
      <c r="AL7" s="28" t="str">
        <f t="shared" si="9"/>
        <v>---</v>
      </c>
      <c r="AM7" s="28" t="str">
        <f t="shared" si="10"/>
        <v>---</v>
      </c>
      <c r="AN7" s="28">
        <f t="shared" si="11"/>
        <v>54.281112938191271</v>
      </c>
      <c r="AO7" s="28" t="str">
        <f t="shared" si="12"/>
        <v>---</v>
      </c>
      <c r="AP7" s="28" t="str">
        <f t="shared" si="13"/>
        <v>---</v>
      </c>
      <c r="AQ7" s="28">
        <f t="shared" si="14"/>
        <v>100</v>
      </c>
      <c r="AR7" s="28" t="str">
        <f t="shared" si="15"/>
        <v>---</v>
      </c>
      <c r="AS7" s="28" t="str">
        <f t="shared" si="16"/>
        <v>---</v>
      </c>
      <c r="AT7" s="28" t="str">
        <f t="shared" si="17"/>
        <v>---</v>
      </c>
      <c r="AU7" s="28" t="str">
        <f t="shared" si="18"/>
        <v>---</v>
      </c>
      <c r="AV7" s="28" t="str">
        <f t="shared" si="19"/>
        <v>---</v>
      </c>
      <c r="AW7" s="28">
        <f t="shared" si="20"/>
        <v>56.968874061497267</v>
      </c>
      <c r="AX7" s="28" t="str">
        <f t="shared" si="21"/>
        <v>---</v>
      </c>
      <c r="AY7" s="28" t="str">
        <f t="shared" si="22"/>
        <v>---</v>
      </c>
      <c r="AZ7" s="28">
        <f t="shared" si="23"/>
        <v>47.981967152564877</v>
      </c>
      <c r="BA7" s="28">
        <f t="shared" si="24"/>
        <v>65.63362485096232</v>
      </c>
      <c r="BB7" s="28">
        <f t="shared" si="25"/>
        <v>44.869804700533869</v>
      </c>
    </row>
    <row r="8" spans="1:54" ht="71.25" x14ac:dyDescent="0.25">
      <c r="A8" s="3">
        <v>5</v>
      </c>
      <c r="B8" s="11" t="s">
        <v>32</v>
      </c>
      <c r="C8" s="26" t="s">
        <v>80</v>
      </c>
      <c r="D8" s="31" t="s">
        <v>80</v>
      </c>
      <c r="E8" s="31">
        <v>353880</v>
      </c>
      <c r="F8" s="31" t="s">
        <v>80</v>
      </c>
      <c r="G8" s="31" t="s">
        <v>80</v>
      </c>
      <c r="H8" s="31" t="s">
        <v>80</v>
      </c>
      <c r="I8" s="31">
        <v>158382</v>
      </c>
      <c r="J8" s="31" t="s">
        <v>80</v>
      </c>
      <c r="K8" s="31" t="s">
        <v>80</v>
      </c>
      <c r="L8" s="31" t="s">
        <v>80</v>
      </c>
      <c r="M8" s="31">
        <v>193064.28</v>
      </c>
      <c r="N8" s="32"/>
      <c r="O8" s="31" t="s">
        <v>80</v>
      </c>
      <c r="P8" s="31">
        <v>100186.68</v>
      </c>
      <c r="Q8" s="31" t="s">
        <v>80</v>
      </c>
      <c r="R8" s="31" t="s">
        <v>80</v>
      </c>
      <c r="S8" s="31" t="s">
        <v>80</v>
      </c>
      <c r="T8" s="31" t="s">
        <v>80</v>
      </c>
      <c r="U8" s="31" t="s">
        <v>80</v>
      </c>
      <c r="V8" s="31">
        <v>168861.84</v>
      </c>
      <c r="W8" s="31" t="s">
        <v>80</v>
      </c>
      <c r="X8" s="31" t="s">
        <v>80</v>
      </c>
      <c r="Y8" s="31">
        <v>195403.92</v>
      </c>
      <c r="Z8" s="31">
        <v>166580.51999999999</v>
      </c>
      <c r="AA8" s="31">
        <v>221346</v>
      </c>
      <c r="AB8" s="16">
        <f t="shared" si="0"/>
        <v>100186.68</v>
      </c>
      <c r="AC8" s="17" t="str">
        <f t="shared" ca="1" si="26"/>
        <v>EKOTRADE Sp. z o.o. z siedzibą w Warszawie, Przedstawicielstwo w Siemianowicach Śląskich, ul. P. Śmiłowskiego 2, 41-100 Siemianowice Śląskie
Alert Sp. z o.o., ul. Pawła Śmiłowskiego 2, 41-100 Siemianowice Śląskie</v>
      </c>
      <c r="AD8" s="28" t="str">
        <f t="shared" si="1"/>
        <v>---</v>
      </c>
      <c r="AE8" s="28" t="str">
        <f t="shared" si="2"/>
        <v>---</v>
      </c>
      <c r="AF8" s="28">
        <f t="shared" si="3"/>
        <v>28.310918955578163</v>
      </c>
      <c r="AG8" s="28" t="str">
        <f t="shared" si="4"/>
        <v>---</v>
      </c>
      <c r="AH8" s="28" t="str">
        <f t="shared" si="5"/>
        <v>---</v>
      </c>
      <c r="AI8" s="28" t="str">
        <f t="shared" si="6"/>
        <v>---</v>
      </c>
      <c r="AJ8" s="28">
        <f t="shared" si="7"/>
        <v>63.256354888813114</v>
      </c>
      <c r="AK8" s="28" t="str">
        <f t="shared" si="8"/>
        <v>---</v>
      </c>
      <c r="AL8" s="28" t="str">
        <f t="shared" si="9"/>
        <v>---</v>
      </c>
      <c r="AM8" s="28" t="str">
        <f t="shared" si="10"/>
        <v>---</v>
      </c>
      <c r="AN8" s="28">
        <f t="shared" si="11"/>
        <v>51.89291359333793</v>
      </c>
      <c r="AO8" s="28" t="str">
        <f t="shared" si="12"/>
        <v>---</v>
      </c>
      <c r="AP8" s="28" t="str">
        <f t="shared" si="13"/>
        <v>---</v>
      </c>
      <c r="AQ8" s="28">
        <f t="shared" si="14"/>
        <v>100</v>
      </c>
      <c r="AR8" s="28" t="str">
        <f t="shared" si="15"/>
        <v>---</v>
      </c>
      <c r="AS8" s="28" t="str">
        <f t="shared" si="16"/>
        <v>---</v>
      </c>
      <c r="AT8" s="28" t="str">
        <f t="shared" si="17"/>
        <v>---</v>
      </c>
      <c r="AU8" s="28" t="str">
        <f t="shared" si="18"/>
        <v>---</v>
      </c>
      <c r="AV8" s="28" t="str">
        <f t="shared" si="19"/>
        <v>---</v>
      </c>
      <c r="AW8" s="28">
        <f t="shared" si="20"/>
        <v>59.330562784344878</v>
      </c>
      <c r="AX8" s="28" t="str">
        <f t="shared" si="21"/>
        <v>---</v>
      </c>
      <c r="AY8" s="28" t="str">
        <f t="shared" si="22"/>
        <v>---</v>
      </c>
      <c r="AZ8" s="28">
        <f t="shared" si="23"/>
        <v>51.271581450361893</v>
      </c>
      <c r="BA8" s="28">
        <f t="shared" si="24"/>
        <v>60.143094762821001</v>
      </c>
      <c r="BB8" s="28">
        <f t="shared" si="25"/>
        <v>45.262475942641835</v>
      </c>
    </row>
    <row r="9" spans="1:54" ht="71.25" x14ac:dyDescent="0.25">
      <c r="A9" s="3">
        <v>6</v>
      </c>
      <c r="B9" s="11" t="s">
        <v>33</v>
      </c>
      <c r="C9" s="26" t="s">
        <v>80</v>
      </c>
      <c r="D9" s="31" t="s">
        <v>80</v>
      </c>
      <c r="E9" s="31" t="s">
        <v>80</v>
      </c>
      <c r="F9" s="31" t="s">
        <v>80</v>
      </c>
      <c r="G9" s="31" t="s">
        <v>80</v>
      </c>
      <c r="H9" s="31">
        <v>219852.3</v>
      </c>
      <c r="I9" s="31" t="s">
        <v>80</v>
      </c>
      <c r="J9" s="31">
        <v>136566.72</v>
      </c>
      <c r="K9" s="31">
        <v>170317.56</v>
      </c>
      <c r="L9" s="31" t="s">
        <v>80</v>
      </c>
      <c r="M9" s="31">
        <v>164807.51999999999</v>
      </c>
      <c r="N9" s="32"/>
      <c r="O9" s="31" t="s">
        <v>80</v>
      </c>
      <c r="P9" s="31">
        <v>130471.63</v>
      </c>
      <c r="Q9" s="31">
        <v>198844.3</v>
      </c>
      <c r="R9" s="31">
        <v>298738.44</v>
      </c>
      <c r="S9" s="31" t="s">
        <v>80</v>
      </c>
      <c r="T9" s="31">
        <v>147319.62</v>
      </c>
      <c r="U9" s="31">
        <v>211244.22</v>
      </c>
      <c r="V9" s="31">
        <v>225588.68</v>
      </c>
      <c r="W9" s="31" t="s">
        <v>80</v>
      </c>
      <c r="X9" s="31" t="s">
        <v>80</v>
      </c>
      <c r="Y9" s="31">
        <v>217582.79</v>
      </c>
      <c r="Z9" s="31">
        <v>185052.13</v>
      </c>
      <c r="AA9" s="31">
        <v>208300.68</v>
      </c>
      <c r="AB9" s="16">
        <f t="shared" si="0"/>
        <v>130471.63</v>
      </c>
      <c r="AC9" s="17" t="str">
        <f t="shared" ca="1" si="26"/>
        <v>EKOTRADE Sp. z o.o. z siedzibą w Warszawie, Przedstawicielstwo w Siemianowicach Śląskich, ul. P. Śmiłowskiego 2, 41-100 Siemianowice Śląskie
Alert Sp. z o.o., ul. Pawła Śmiłowskiego 2, 41-100 Siemianowice Śląskie</v>
      </c>
      <c r="AD9" s="28" t="str">
        <f t="shared" si="1"/>
        <v>---</v>
      </c>
      <c r="AE9" s="28" t="str">
        <f t="shared" si="2"/>
        <v>---</v>
      </c>
      <c r="AF9" s="28" t="str">
        <f t="shared" si="3"/>
        <v>---</v>
      </c>
      <c r="AG9" s="28" t="str">
        <f t="shared" si="4"/>
        <v>---</v>
      </c>
      <c r="AH9" s="28" t="str">
        <f t="shared" si="5"/>
        <v>---</v>
      </c>
      <c r="AI9" s="28">
        <f t="shared" si="6"/>
        <v>59.345128524923332</v>
      </c>
      <c r="AJ9" s="28" t="str">
        <f t="shared" si="7"/>
        <v>---</v>
      </c>
      <c r="AK9" s="28">
        <f t="shared" si="8"/>
        <v>95.536914117875867</v>
      </c>
      <c r="AL9" s="28">
        <f t="shared" si="9"/>
        <v>76.604919657139291</v>
      </c>
      <c r="AM9" s="28" t="str">
        <f t="shared" si="10"/>
        <v>---</v>
      </c>
      <c r="AN9" s="28">
        <f t="shared" si="11"/>
        <v>79.166065965921945</v>
      </c>
      <c r="AO9" s="28" t="str">
        <f t="shared" si="12"/>
        <v>---</v>
      </c>
      <c r="AP9" s="28" t="str">
        <f t="shared" si="13"/>
        <v>---</v>
      </c>
      <c r="AQ9" s="28">
        <f t="shared" si="14"/>
        <v>100</v>
      </c>
      <c r="AR9" s="28">
        <f t="shared" si="15"/>
        <v>65.614971110562394</v>
      </c>
      <c r="AS9" s="28">
        <f t="shared" si="16"/>
        <v>43.674202087953596</v>
      </c>
      <c r="AT9" s="28" t="str">
        <f t="shared" si="17"/>
        <v>---</v>
      </c>
      <c r="AU9" s="28">
        <f t="shared" si="18"/>
        <v>88.563648209247361</v>
      </c>
      <c r="AV9" s="28">
        <f t="shared" si="19"/>
        <v>61.763408248519184</v>
      </c>
      <c r="AW9" s="28">
        <f t="shared" si="20"/>
        <v>57.836071384432941</v>
      </c>
      <c r="AX9" s="28" t="str">
        <f t="shared" si="21"/>
        <v>---</v>
      </c>
      <c r="AY9" s="28" t="str">
        <f t="shared" si="22"/>
        <v>---</v>
      </c>
      <c r="AZ9" s="28">
        <f t="shared" si="23"/>
        <v>59.964131354322646</v>
      </c>
      <c r="BA9" s="28">
        <f t="shared" si="24"/>
        <v>70.5053381444461</v>
      </c>
      <c r="BB9" s="28">
        <f t="shared" si="25"/>
        <v>62.636199747403609</v>
      </c>
    </row>
    <row r="10" spans="1:54" ht="71.25" x14ac:dyDescent="0.25">
      <c r="A10" s="3">
        <v>7</v>
      </c>
      <c r="B10" s="11" t="s">
        <v>34</v>
      </c>
      <c r="C10" s="26" t="s">
        <v>80</v>
      </c>
      <c r="D10" s="31" t="s">
        <v>80</v>
      </c>
      <c r="E10" s="31" t="s">
        <v>80</v>
      </c>
      <c r="F10" s="31" t="s">
        <v>80</v>
      </c>
      <c r="G10" s="31">
        <v>215574.8</v>
      </c>
      <c r="H10" s="31">
        <v>224129.88</v>
      </c>
      <c r="I10" s="31" t="s">
        <v>80</v>
      </c>
      <c r="J10" s="31">
        <v>175392</v>
      </c>
      <c r="K10" s="31">
        <v>197804.4</v>
      </c>
      <c r="L10" s="31" t="s">
        <v>80</v>
      </c>
      <c r="M10" s="31">
        <v>174215.4</v>
      </c>
      <c r="N10" s="32"/>
      <c r="O10" s="31">
        <v>382464</v>
      </c>
      <c r="P10" s="31">
        <v>138605.64000000001</v>
      </c>
      <c r="Q10" s="31">
        <v>215722.32</v>
      </c>
      <c r="R10" s="31">
        <v>369331.20000000001</v>
      </c>
      <c r="S10" s="31" t="s">
        <v>80</v>
      </c>
      <c r="T10" s="31">
        <v>165968.24</v>
      </c>
      <c r="U10" s="31">
        <v>205909.68</v>
      </c>
      <c r="V10" s="31">
        <v>228786.72</v>
      </c>
      <c r="W10" s="31" t="s">
        <v>80</v>
      </c>
      <c r="X10" s="31">
        <v>346852.56</v>
      </c>
      <c r="Y10" s="31">
        <v>247968.12</v>
      </c>
      <c r="Z10" s="31">
        <v>180918.6</v>
      </c>
      <c r="AA10" s="31">
        <v>350321.04</v>
      </c>
      <c r="AB10" s="16">
        <f t="shared" si="0"/>
        <v>138605.64000000001</v>
      </c>
      <c r="AC10" s="17" t="str">
        <f t="shared" ca="1" si="26"/>
        <v>EKOTRADE Sp. z o.o. z siedzibą w Warszawie, Przedstawicielstwo w Siemianowicach Śląskich, ul. P. Śmiłowskiego 2, 41-100 Siemianowice Śląskie
Alert Sp. z o.o., ul. Pawła Śmiłowskiego 2, 41-100 Siemianowice Śląskie</v>
      </c>
      <c r="AD10" s="28" t="str">
        <f t="shared" si="1"/>
        <v>---</v>
      </c>
      <c r="AE10" s="28" t="str">
        <f t="shared" si="2"/>
        <v>---</v>
      </c>
      <c r="AF10" s="28" t="str">
        <f t="shared" si="3"/>
        <v>---</v>
      </c>
      <c r="AG10" s="28" t="str">
        <f t="shared" si="4"/>
        <v>---</v>
      </c>
      <c r="AH10" s="28">
        <f t="shared" si="5"/>
        <v>64.295845339993363</v>
      </c>
      <c r="AI10" s="28">
        <f t="shared" si="6"/>
        <v>61.841660737069063</v>
      </c>
      <c r="AJ10" s="28" t="str">
        <f t="shared" si="7"/>
        <v>---</v>
      </c>
      <c r="AK10" s="28">
        <f t="shared" si="8"/>
        <v>79.026204159824857</v>
      </c>
      <c r="AL10" s="28">
        <f t="shared" si="9"/>
        <v>70.072071197607343</v>
      </c>
      <c r="AM10" s="28" t="str">
        <f t="shared" si="10"/>
        <v>---</v>
      </c>
      <c r="AN10" s="28">
        <f t="shared" si="11"/>
        <v>79.559924093966444</v>
      </c>
      <c r="AO10" s="28" t="str">
        <f t="shared" si="12"/>
        <v>---</v>
      </c>
      <c r="AP10" s="28">
        <f t="shared" si="13"/>
        <v>36.240179467871492</v>
      </c>
      <c r="AQ10" s="28">
        <f t="shared" si="14"/>
        <v>100</v>
      </c>
      <c r="AR10" s="28">
        <f t="shared" si="15"/>
        <v>64.251877135384049</v>
      </c>
      <c r="AS10" s="28">
        <f t="shared" si="16"/>
        <v>37.528819661052196</v>
      </c>
      <c r="AT10" s="28" t="str">
        <f t="shared" si="17"/>
        <v>---</v>
      </c>
      <c r="AU10" s="28">
        <f t="shared" si="18"/>
        <v>83.513351711146683</v>
      </c>
      <c r="AV10" s="28">
        <f t="shared" si="19"/>
        <v>67.313804771101587</v>
      </c>
      <c r="AW10" s="28">
        <f t="shared" si="20"/>
        <v>60.582904462286976</v>
      </c>
      <c r="AX10" s="28" t="str">
        <f t="shared" si="21"/>
        <v>---</v>
      </c>
      <c r="AY10" s="28">
        <f t="shared" si="22"/>
        <v>39.960967853314969</v>
      </c>
      <c r="AZ10" s="28">
        <f t="shared" si="23"/>
        <v>55.896556379908844</v>
      </c>
      <c r="BA10" s="28">
        <f t="shared" si="24"/>
        <v>76.612155964063405</v>
      </c>
      <c r="BB10" s="28">
        <f t="shared" si="25"/>
        <v>39.565319856323796</v>
      </c>
    </row>
    <row r="11" spans="1:54" ht="44.25" x14ac:dyDescent="0.25">
      <c r="A11" s="3">
        <v>8</v>
      </c>
      <c r="B11" s="11" t="s">
        <v>35</v>
      </c>
      <c r="C11" s="26" t="s">
        <v>80</v>
      </c>
      <c r="D11" s="31" t="s">
        <v>80</v>
      </c>
      <c r="E11" s="31">
        <v>266227.92</v>
      </c>
      <c r="F11" s="31" t="s">
        <v>80</v>
      </c>
      <c r="G11" s="31" t="s">
        <v>80</v>
      </c>
      <c r="H11" s="31" t="s">
        <v>80</v>
      </c>
      <c r="I11" s="31">
        <v>128636.28</v>
      </c>
      <c r="J11" s="31" t="s">
        <v>80</v>
      </c>
      <c r="K11" s="31" t="s">
        <v>80</v>
      </c>
      <c r="L11" s="31" t="s">
        <v>80</v>
      </c>
      <c r="M11" s="31">
        <v>110660.4</v>
      </c>
      <c r="N11" s="32"/>
      <c r="O11" s="31" t="s">
        <v>80</v>
      </c>
      <c r="P11" s="31">
        <v>118059.34</v>
      </c>
      <c r="Q11" s="31" t="s">
        <v>80</v>
      </c>
      <c r="R11" s="31" t="s">
        <v>80</v>
      </c>
      <c r="S11" s="31" t="s">
        <v>80</v>
      </c>
      <c r="T11" s="31" t="s">
        <v>80</v>
      </c>
      <c r="U11" s="31" t="s">
        <v>80</v>
      </c>
      <c r="V11" s="31" t="s">
        <v>80</v>
      </c>
      <c r="W11" s="31" t="s">
        <v>80</v>
      </c>
      <c r="X11" s="31" t="s">
        <v>80</v>
      </c>
      <c r="Y11" s="31">
        <v>140328.5</v>
      </c>
      <c r="Z11" s="31">
        <v>118720.66</v>
      </c>
      <c r="AA11" s="31" t="s">
        <v>80</v>
      </c>
      <c r="AB11" s="16">
        <f t="shared" si="0"/>
        <v>110660.4</v>
      </c>
      <c r="AC11" s="17" t="str">
        <f t="shared" ca="1" si="26"/>
        <v>ARMA Service sp. z o.o., ul. Aleja Jana Pawła II 80 lokal 5, 00-175 Warszawa</v>
      </c>
      <c r="AD11" s="28" t="str">
        <f t="shared" si="1"/>
        <v>---</v>
      </c>
      <c r="AE11" s="28" t="str">
        <f t="shared" si="2"/>
        <v>---</v>
      </c>
      <c r="AF11" s="28">
        <f t="shared" si="3"/>
        <v>41.566038603314034</v>
      </c>
      <c r="AG11" s="28" t="str">
        <f t="shared" si="4"/>
        <v>---</v>
      </c>
      <c r="AH11" s="28" t="str">
        <f t="shared" si="5"/>
        <v>---</v>
      </c>
      <c r="AI11" s="28" t="str">
        <f t="shared" si="6"/>
        <v>---</v>
      </c>
      <c r="AJ11" s="28">
        <f t="shared" si="7"/>
        <v>86.025808582151171</v>
      </c>
      <c r="AK11" s="28" t="str">
        <f t="shared" si="8"/>
        <v>---</v>
      </c>
      <c r="AL11" s="28" t="str">
        <f t="shared" si="9"/>
        <v>---</v>
      </c>
      <c r="AM11" s="28" t="str">
        <f t="shared" si="10"/>
        <v>---</v>
      </c>
      <c r="AN11" s="28">
        <f t="shared" si="11"/>
        <v>100</v>
      </c>
      <c r="AO11" s="28" t="str">
        <f t="shared" si="12"/>
        <v>---</v>
      </c>
      <c r="AP11" s="28" t="str">
        <f t="shared" si="13"/>
        <v>---</v>
      </c>
      <c r="AQ11" s="28">
        <f t="shared" si="14"/>
        <v>93.732863490512486</v>
      </c>
      <c r="AR11" s="28" t="str">
        <f t="shared" si="15"/>
        <v>---</v>
      </c>
      <c r="AS11" s="28" t="str">
        <f t="shared" si="16"/>
        <v>---</v>
      </c>
      <c r="AT11" s="28" t="str">
        <f t="shared" si="17"/>
        <v>---</v>
      </c>
      <c r="AU11" s="28" t="str">
        <f t="shared" si="18"/>
        <v>---</v>
      </c>
      <c r="AV11" s="28" t="str">
        <f t="shared" si="19"/>
        <v>---</v>
      </c>
      <c r="AW11" s="28" t="str">
        <f t="shared" si="20"/>
        <v>---</v>
      </c>
      <c r="AX11" s="28" t="str">
        <f t="shared" si="21"/>
        <v>---</v>
      </c>
      <c r="AY11" s="28" t="str">
        <f t="shared" si="22"/>
        <v>---</v>
      </c>
      <c r="AZ11" s="28">
        <f t="shared" si="23"/>
        <v>78.858107939584613</v>
      </c>
      <c r="BA11" s="28">
        <f t="shared" si="24"/>
        <v>93.210735182907499</v>
      </c>
      <c r="BB11" s="28" t="str">
        <f t="shared" si="25"/>
        <v>---</v>
      </c>
    </row>
    <row r="12" spans="1:54" ht="71.25" x14ac:dyDescent="0.25">
      <c r="A12" s="3">
        <v>9</v>
      </c>
      <c r="B12" s="11" t="s">
        <v>36</v>
      </c>
      <c r="C12" s="26" t="s">
        <v>80</v>
      </c>
      <c r="D12" s="31" t="s">
        <v>80</v>
      </c>
      <c r="E12" s="31">
        <v>271934.64</v>
      </c>
      <c r="F12" s="31" t="s">
        <v>80</v>
      </c>
      <c r="G12" s="31" t="s">
        <v>80</v>
      </c>
      <c r="H12" s="31" t="s">
        <v>80</v>
      </c>
      <c r="I12" s="31">
        <v>104145.48</v>
      </c>
      <c r="J12" s="31" t="s">
        <v>80</v>
      </c>
      <c r="K12" s="31" t="s">
        <v>80</v>
      </c>
      <c r="L12" s="31" t="s">
        <v>80</v>
      </c>
      <c r="M12" s="31">
        <v>141787.79999999999</v>
      </c>
      <c r="N12" s="32"/>
      <c r="O12" s="31" t="s">
        <v>80</v>
      </c>
      <c r="P12" s="31">
        <v>120889.82</v>
      </c>
      <c r="Q12" s="31" t="s">
        <v>80</v>
      </c>
      <c r="R12" s="31" t="s">
        <v>80</v>
      </c>
      <c r="S12" s="31" t="s">
        <v>80</v>
      </c>
      <c r="T12" s="31">
        <v>109622.84</v>
      </c>
      <c r="U12" s="31" t="s">
        <v>80</v>
      </c>
      <c r="V12" s="31" t="s">
        <v>80</v>
      </c>
      <c r="W12" s="31" t="s">
        <v>80</v>
      </c>
      <c r="X12" s="31" t="s">
        <v>80</v>
      </c>
      <c r="Y12" s="31">
        <v>159999.82</v>
      </c>
      <c r="Z12" s="31">
        <v>140869.70000000001</v>
      </c>
      <c r="AA12" s="31" t="s">
        <v>80</v>
      </c>
      <c r="AB12" s="16">
        <f t="shared" si="0"/>
        <v>104145.48</v>
      </c>
      <c r="AC12" s="17" t="str">
        <f t="shared" ca="1" si="26"/>
        <v xml:space="preserve">ALTOR USŁUGI Janusz Niesyto, ul. Szkolna 171C, 43-230Goczałkowice-Zdrój
EKO-JAGER Sp. z o.o., ul. Kopalniana 10, 43-225 Wola
</v>
      </c>
      <c r="AD12" s="28" t="str">
        <f t="shared" si="1"/>
        <v>---</v>
      </c>
      <c r="AE12" s="28" t="str">
        <f t="shared" si="2"/>
        <v>---</v>
      </c>
      <c r="AF12" s="28">
        <f t="shared" si="3"/>
        <v>38.297982191603097</v>
      </c>
      <c r="AG12" s="28" t="str">
        <f t="shared" si="4"/>
        <v>---</v>
      </c>
      <c r="AH12" s="28" t="str">
        <f t="shared" si="5"/>
        <v>---</v>
      </c>
      <c r="AI12" s="28" t="str">
        <f t="shared" si="6"/>
        <v>---</v>
      </c>
      <c r="AJ12" s="28">
        <f t="shared" si="7"/>
        <v>100</v>
      </c>
      <c r="AK12" s="28" t="str">
        <f t="shared" si="8"/>
        <v>---</v>
      </c>
      <c r="AL12" s="28" t="str">
        <f t="shared" si="9"/>
        <v>---</v>
      </c>
      <c r="AM12" s="28" t="str">
        <f t="shared" si="10"/>
        <v>---</v>
      </c>
      <c r="AN12" s="28">
        <f t="shared" si="11"/>
        <v>73.451650988307875</v>
      </c>
      <c r="AO12" s="28" t="str">
        <f t="shared" si="12"/>
        <v>---</v>
      </c>
      <c r="AP12" s="28" t="str">
        <f t="shared" si="13"/>
        <v>---</v>
      </c>
      <c r="AQ12" s="28">
        <f t="shared" si="14"/>
        <v>86.14909013844175</v>
      </c>
      <c r="AR12" s="28" t="str">
        <f t="shared" si="15"/>
        <v>---</v>
      </c>
      <c r="AS12" s="28" t="str">
        <f t="shared" si="16"/>
        <v>---</v>
      </c>
      <c r="AT12" s="28" t="str">
        <f t="shared" si="17"/>
        <v>---</v>
      </c>
      <c r="AU12" s="28">
        <f t="shared" si="18"/>
        <v>95.003450010964869</v>
      </c>
      <c r="AV12" s="28" t="str">
        <f t="shared" si="19"/>
        <v>---</v>
      </c>
      <c r="AW12" s="28" t="str">
        <f t="shared" si="20"/>
        <v>---</v>
      </c>
      <c r="AX12" s="28" t="str">
        <f t="shared" si="21"/>
        <v>---</v>
      </c>
      <c r="AY12" s="28" t="str">
        <f t="shared" si="22"/>
        <v>---</v>
      </c>
      <c r="AZ12" s="28">
        <f t="shared" si="23"/>
        <v>65.090998227372992</v>
      </c>
      <c r="BA12" s="28">
        <f t="shared" si="24"/>
        <v>73.930362597492575</v>
      </c>
      <c r="BB12" s="28" t="str">
        <f t="shared" si="25"/>
        <v>---</v>
      </c>
    </row>
    <row r="13" spans="1:54" ht="71.25" x14ac:dyDescent="0.25">
      <c r="A13" s="3">
        <v>10</v>
      </c>
      <c r="B13" s="11" t="s">
        <v>37</v>
      </c>
      <c r="C13" s="26" t="s">
        <v>80</v>
      </c>
      <c r="D13" s="31" t="s">
        <v>80</v>
      </c>
      <c r="E13" s="31" t="s">
        <v>80</v>
      </c>
      <c r="F13" s="31">
        <v>225999.72</v>
      </c>
      <c r="G13" s="31" t="s">
        <v>80</v>
      </c>
      <c r="H13" s="31">
        <v>235842.3</v>
      </c>
      <c r="I13" s="31" t="s">
        <v>80</v>
      </c>
      <c r="J13" s="31">
        <v>157254.12</v>
      </c>
      <c r="K13" s="31" t="s">
        <v>80</v>
      </c>
      <c r="L13" s="31" t="s">
        <v>80</v>
      </c>
      <c r="M13" s="31">
        <v>201987</v>
      </c>
      <c r="N13" s="32"/>
      <c r="O13" s="31" t="s">
        <v>80</v>
      </c>
      <c r="P13" s="31">
        <v>129058.69</v>
      </c>
      <c r="Q13" s="31" t="s">
        <v>80</v>
      </c>
      <c r="R13" s="31" t="s">
        <v>80</v>
      </c>
      <c r="S13" s="31" t="s">
        <v>80</v>
      </c>
      <c r="T13" s="31" t="s">
        <v>80</v>
      </c>
      <c r="U13" s="31">
        <v>211836.54</v>
      </c>
      <c r="V13" s="31" t="s">
        <v>80</v>
      </c>
      <c r="W13" s="31" t="s">
        <v>80</v>
      </c>
      <c r="X13" s="31" t="s">
        <v>80</v>
      </c>
      <c r="Y13" s="31">
        <v>191687.21</v>
      </c>
      <c r="Z13" s="31" t="s">
        <v>80</v>
      </c>
      <c r="AA13" s="31" t="s">
        <v>80</v>
      </c>
      <c r="AB13" s="16">
        <f t="shared" si="0"/>
        <v>129058.69</v>
      </c>
      <c r="AC13" s="17" t="str">
        <f t="shared" ca="1" si="26"/>
        <v>EKOTRADE Sp. z o.o. z siedzibą w Warszawie, Przedstawicielstwo w Siemianowicach Śląskich, ul. P. Śmiłowskiego 2, 41-100 Siemianowice Śląskie
Alert Sp. z o.o., ul. Pawła Śmiłowskiego 2, 41-100 Siemianowice Śląskie</v>
      </c>
      <c r="AD13" s="28" t="str">
        <f t="shared" si="1"/>
        <v>---</v>
      </c>
      <c r="AE13" s="28" t="str">
        <f t="shared" si="2"/>
        <v>---</v>
      </c>
      <c r="AF13" s="28" t="str">
        <f t="shared" si="3"/>
        <v>---</v>
      </c>
      <c r="AG13" s="28">
        <f t="shared" si="4"/>
        <v>57.105685794654967</v>
      </c>
      <c r="AH13" s="28" t="str">
        <f t="shared" si="5"/>
        <v>---</v>
      </c>
      <c r="AI13" s="28">
        <f t="shared" si="6"/>
        <v>54.722452248812026</v>
      </c>
      <c r="AJ13" s="28" t="str">
        <f t="shared" si="7"/>
        <v>---</v>
      </c>
      <c r="AK13" s="28">
        <f t="shared" si="8"/>
        <v>82.070148623133051</v>
      </c>
      <c r="AL13" s="28" t="str">
        <f t="shared" si="9"/>
        <v>---</v>
      </c>
      <c r="AM13" s="28" t="str">
        <f t="shared" si="10"/>
        <v>---</v>
      </c>
      <c r="AN13" s="28">
        <f t="shared" si="11"/>
        <v>63.894552619723058</v>
      </c>
      <c r="AO13" s="28" t="str">
        <f t="shared" si="12"/>
        <v>---</v>
      </c>
      <c r="AP13" s="28" t="str">
        <f t="shared" si="13"/>
        <v>---</v>
      </c>
      <c r="AQ13" s="28">
        <f t="shared" si="14"/>
        <v>100</v>
      </c>
      <c r="AR13" s="28" t="str">
        <f t="shared" si="15"/>
        <v>---</v>
      </c>
      <c r="AS13" s="28" t="str">
        <f t="shared" si="16"/>
        <v>---</v>
      </c>
      <c r="AT13" s="28" t="str">
        <f t="shared" si="17"/>
        <v>---</v>
      </c>
      <c r="AU13" s="28" t="str">
        <f t="shared" si="18"/>
        <v>---</v>
      </c>
      <c r="AV13" s="28">
        <f t="shared" si="19"/>
        <v>60.923715049348893</v>
      </c>
      <c r="AW13" s="28" t="str">
        <f t="shared" si="20"/>
        <v>---</v>
      </c>
      <c r="AX13" s="28" t="str">
        <f t="shared" si="21"/>
        <v>---</v>
      </c>
      <c r="AY13" s="28" t="str">
        <f t="shared" si="22"/>
        <v>---</v>
      </c>
      <c r="AZ13" s="28">
        <f t="shared" si="23"/>
        <v>67.327752331519676</v>
      </c>
      <c r="BA13" s="28" t="str">
        <f t="shared" si="24"/>
        <v>---</v>
      </c>
      <c r="BB13" s="28" t="str">
        <f t="shared" si="25"/>
        <v>---</v>
      </c>
    </row>
    <row r="14" spans="1:54" ht="71.25" x14ac:dyDescent="0.25">
      <c r="A14" s="3">
        <v>11</v>
      </c>
      <c r="B14" s="11" t="s">
        <v>38</v>
      </c>
      <c r="C14" s="26" t="s">
        <v>80</v>
      </c>
      <c r="D14" s="31" t="s">
        <v>80</v>
      </c>
      <c r="E14" s="31">
        <v>353513.88</v>
      </c>
      <c r="F14" s="31">
        <v>210397.68</v>
      </c>
      <c r="G14" s="31" t="s">
        <v>80</v>
      </c>
      <c r="H14" s="31">
        <v>278744.64</v>
      </c>
      <c r="I14" s="31" t="s">
        <v>80</v>
      </c>
      <c r="J14" s="31">
        <v>139361.4</v>
      </c>
      <c r="K14" s="31">
        <v>293887.08</v>
      </c>
      <c r="L14" s="31" t="s">
        <v>80</v>
      </c>
      <c r="M14" s="31">
        <v>209356.68000000002</v>
      </c>
      <c r="N14" s="32"/>
      <c r="O14" s="31" t="s">
        <v>80</v>
      </c>
      <c r="P14" s="31">
        <v>127293.78</v>
      </c>
      <c r="Q14" s="31" t="s">
        <v>80</v>
      </c>
      <c r="R14" s="31" t="s">
        <v>80</v>
      </c>
      <c r="S14" s="31" t="s">
        <v>80</v>
      </c>
      <c r="T14" s="31" t="s">
        <v>80</v>
      </c>
      <c r="U14" s="31">
        <v>213302.58</v>
      </c>
      <c r="V14" s="31" t="s">
        <v>80</v>
      </c>
      <c r="W14" s="31" t="s">
        <v>80</v>
      </c>
      <c r="X14" s="31" t="s">
        <v>80</v>
      </c>
      <c r="Y14" s="31">
        <v>190965.78</v>
      </c>
      <c r="Z14" s="31" t="s">
        <v>80</v>
      </c>
      <c r="AA14" s="31" t="s">
        <v>80</v>
      </c>
      <c r="AB14" s="16">
        <f t="shared" si="0"/>
        <v>127293.78</v>
      </c>
      <c r="AC14" s="17" t="str">
        <f t="shared" ca="1" si="26"/>
        <v>EKOTRADE Sp. z o.o. z siedzibą w Warszawie, Przedstawicielstwo w Siemianowicach Śląskich, ul. P. Śmiłowskiego 2, 41-100 Siemianowice Śląskie
Alert Sp. z o.o., ul. Pawła Śmiłowskiego 2, 41-100 Siemianowice Śląskie</v>
      </c>
      <c r="AD14" s="28" t="str">
        <f t="shared" si="1"/>
        <v>---</v>
      </c>
      <c r="AE14" s="28" t="str">
        <f t="shared" si="2"/>
        <v>---</v>
      </c>
      <c r="AF14" s="28">
        <f t="shared" si="3"/>
        <v>36.00814202825643</v>
      </c>
      <c r="AG14" s="28">
        <f t="shared" si="4"/>
        <v>60.501513134555474</v>
      </c>
      <c r="AH14" s="28" t="str">
        <f t="shared" si="5"/>
        <v>---</v>
      </c>
      <c r="AI14" s="28">
        <f t="shared" si="6"/>
        <v>45.6668081581766</v>
      </c>
      <c r="AJ14" s="28" t="str">
        <f t="shared" si="7"/>
        <v>---</v>
      </c>
      <c r="AK14" s="28">
        <f t="shared" si="8"/>
        <v>91.340772983049831</v>
      </c>
      <c r="AL14" s="28">
        <f t="shared" si="9"/>
        <v>43.31384013206705</v>
      </c>
      <c r="AM14" s="28" t="str">
        <f t="shared" si="10"/>
        <v>---</v>
      </c>
      <c r="AN14" s="28">
        <f t="shared" si="11"/>
        <v>60.802349368551312</v>
      </c>
      <c r="AO14" s="28" t="str">
        <f t="shared" si="12"/>
        <v>---</v>
      </c>
      <c r="AP14" s="28" t="str">
        <f t="shared" si="13"/>
        <v>---</v>
      </c>
      <c r="AQ14" s="28">
        <f t="shared" si="14"/>
        <v>100</v>
      </c>
      <c r="AR14" s="28" t="str">
        <f t="shared" si="15"/>
        <v>---</v>
      </c>
      <c r="AS14" s="28" t="str">
        <f t="shared" si="16"/>
        <v>---</v>
      </c>
      <c r="AT14" s="28" t="str">
        <f t="shared" si="17"/>
        <v>---</v>
      </c>
      <c r="AU14" s="28" t="str">
        <f t="shared" si="18"/>
        <v>---</v>
      </c>
      <c r="AV14" s="28">
        <f t="shared" si="19"/>
        <v>59.677562268585781</v>
      </c>
      <c r="AW14" s="28" t="str">
        <f t="shared" si="20"/>
        <v>---</v>
      </c>
      <c r="AX14" s="28" t="str">
        <f t="shared" si="21"/>
        <v>---</v>
      </c>
      <c r="AY14" s="28" t="str">
        <f t="shared" si="22"/>
        <v>---</v>
      </c>
      <c r="AZ14" s="28">
        <f t="shared" si="23"/>
        <v>66.65790069822981</v>
      </c>
      <c r="BA14" s="28" t="str">
        <f t="shared" si="24"/>
        <v>---</v>
      </c>
      <c r="BB14" s="28" t="str">
        <f t="shared" si="25"/>
        <v>---</v>
      </c>
    </row>
    <row r="15" spans="1:54" ht="45" x14ac:dyDescent="0.25">
      <c r="A15" s="3">
        <v>12</v>
      </c>
      <c r="B15" s="11" t="s">
        <v>39</v>
      </c>
      <c r="C15" s="26" t="s">
        <v>80</v>
      </c>
      <c r="D15" s="31" t="s">
        <v>80</v>
      </c>
      <c r="E15" s="31" t="s">
        <v>80</v>
      </c>
      <c r="F15" s="31">
        <v>301386.59999999998</v>
      </c>
      <c r="G15" s="31" t="s">
        <v>80</v>
      </c>
      <c r="H15" s="31">
        <v>267625.86</v>
      </c>
      <c r="I15" s="31" t="s">
        <v>80</v>
      </c>
      <c r="J15" s="31">
        <v>160623</v>
      </c>
      <c r="K15" s="31">
        <v>176540.94</v>
      </c>
      <c r="L15" s="31" t="s">
        <v>80</v>
      </c>
      <c r="M15" s="31">
        <v>220932.84</v>
      </c>
      <c r="N15" s="32"/>
      <c r="O15" s="31" t="s">
        <v>80</v>
      </c>
      <c r="P15" s="31">
        <v>164901.65</v>
      </c>
      <c r="Q15" s="31">
        <v>284429.3</v>
      </c>
      <c r="R15" s="31" t="s">
        <v>80</v>
      </c>
      <c r="S15" s="31" t="s">
        <v>80</v>
      </c>
      <c r="T15" s="31" t="s">
        <v>80</v>
      </c>
      <c r="U15" s="31" t="s">
        <v>80</v>
      </c>
      <c r="V15" s="31">
        <v>231160.73</v>
      </c>
      <c r="W15" s="31">
        <v>394760.15</v>
      </c>
      <c r="X15" s="31">
        <v>390153.36</v>
      </c>
      <c r="Y15" s="31">
        <v>228254.89</v>
      </c>
      <c r="Z15" s="31" t="s">
        <v>80</v>
      </c>
      <c r="AA15" s="31">
        <v>383599.8</v>
      </c>
      <c r="AB15" s="16">
        <f t="shared" si="0"/>
        <v>160623</v>
      </c>
      <c r="AC15" s="17" t="str">
        <f t="shared" ca="1" si="26"/>
        <v>TIP-TOP Marcin Bauerek, ul. Karola Marksa 12, 44-300 Wodzisław Śląski</v>
      </c>
      <c r="AD15" s="28" t="str">
        <f t="shared" si="1"/>
        <v>---</v>
      </c>
      <c r="AE15" s="28" t="str">
        <f t="shared" si="2"/>
        <v>---</v>
      </c>
      <c r="AF15" s="28" t="str">
        <f t="shared" si="3"/>
        <v>---</v>
      </c>
      <c r="AG15" s="28">
        <f t="shared" si="4"/>
        <v>53.294672025896318</v>
      </c>
      <c r="AH15" s="28" t="str">
        <f t="shared" si="5"/>
        <v>---</v>
      </c>
      <c r="AI15" s="28">
        <f t="shared" si="6"/>
        <v>60.017742680023524</v>
      </c>
      <c r="AJ15" s="28" t="str">
        <f t="shared" si="7"/>
        <v>---</v>
      </c>
      <c r="AK15" s="28">
        <f t="shared" si="8"/>
        <v>100</v>
      </c>
      <c r="AL15" s="28">
        <f t="shared" si="9"/>
        <v>90.983428546375706</v>
      </c>
      <c r="AM15" s="28" t="str">
        <f t="shared" si="10"/>
        <v>---</v>
      </c>
      <c r="AN15" s="28">
        <f t="shared" si="11"/>
        <v>72.702184066433944</v>
      </c>
      <c r="AO15" s="28" t="str">
        <f t="shared" si="12"/>
        <v>---</v>
      </c>
      <c r="AP15" s="28" t="str">
        <f t="shared" si="13"/>
        <v>---</v>
      </c>
      <c r="AQ15" s="28">
        <f t="shared" si="14"/>
        <v>97.405332208622539</v>
      </c>
      <c r="AR15" s="28">
        <f t="shared" si="15"/>
        <v>56.472030131916796</v>
      </c>
      <c r="AS15" s="28" t="str">
        <f t="shared" si="16"/>
        <v>---</v>
      </c>
      <c r="AT15" s="28" t="str">
        <f t="shared" si="17"/>
        <v>---</v>
      </c>
      <c r="AU15" s="28" t="str">
        <f t="shared" si="18"/>
        <v>---</v>
      </c>
      <c r="AV15" s="28" t="str">
        <f t="shared" si="19"/>
        <v>---</v>
      </c>
      <c r="AW15" s="28">
        <f t="shared" si="20"/>
        <v>69.485418219608491</v>
      </c>
      <c r="AX15" s="28">
        <f t="shared" si="21"/>
        <v>40.68875746450091</v>
      </c>
      <c r="AY15" s="28">
        <f t="shared" si="22"/>
        <v>41.16919562092199</v>
      </c>
      <c r="AZ15" s="28">
        <f t="shared" si="23"/>
        <v>70.370014854884374</v>
      </c>
      <c r="BA15" s="28" t="str">
        <f t="shared" si="24"/>
        <v>---</v>
      </c>
      <c r="BB15" s="28">
        <f t="shared" si="25"/>
        <v>41.872545293297861</v>
      </c>
    </row>
    <row r="16" spans="1:54" ht="71.25" x14ac:dyDescent="0.25">
      <c r="A16" s="3">
        <v>13</v>
      </c>
      <c r="B16" s="11" t="s">
        <v>40</v>
      </c>
      <c r="C16" s="26" t="s">
        <v>80</v>
      </c>
      <c r="D16" s="31" t="s">
        <v>80</v>
      </c>
      <c r="E16" s="31" t="s">
        <v>80</v>
      </c>
      <c r="F16" s="31">
        <v>258732.72</v>
      </c>
      <c r="G16" s="31">
        <v>215664.1</v>
      </c>
      <c r="H16" s="31" t="s">
        <v>80</v>
      </c>
      <c r="I16" s="31" t="s">
        <v>80</v>
      </c>
      <c r="J16" s="31" t="s">
        <v>80</v>
      </c>
      <c r="K16" s="31" t="s">
        <v>80</v>
      </c>
      <c r="L16" s="31" t="s">
        <v>80</v>
      </c>
      <c r="M16" s="31">
        <v>177348.84</v>
      </c>
      <c r="N16" s="32"/>
      <c r="O16" s="31">
        <v>434105.64</v>
      </c>
      <c r="P16" s="31">
        <v>136813.12</v>
      </c>
      <c r="Q16" s="31">
        <v>191119.6</v>
      </c>
      <c r="R16" s="31">
        <v>334680.12</v>
      </c>
      <c r="S16" s="31">
        <v>196027.24</v>
      </c>
      <c r="T16" s="31">
        <v>151661.76000000001</v>
      </c>
      <c r="U16" s="31">
        <v>196586.1</v>
      </c>
      <c r="V16" s="31">
        <v>266898.92</v>
      </c>
      <c r="W16" s="31" t="s">
        <v>80</v>
      </c>
      <c r="X16" s="31" t="s">
        <v>80</v>
      </c>
      <c r="Y16" s="31">
        <v>143807.66</v>
      </c>
      <c r="Z16" s="31">
        <v>183101.2</v>
      </c>
      <c r="AA16" s="31" t="s">
        <v>80</v>
      </c>
      <c r="AB16" s="16">
        <f t="shared" si="0"/>
        <v>136813.12</v>
      </c>
      <c r="AC16" s="17" t="str">
        <f t="shared" ca="1" si="26"/>
        <v>EKOTRADE Sp. z o.o. z siedzibą w Warszawie, Przedstawicielstwo w Siemianowicach Śląskich, ul. P. Śmiłowskiego 2, 41-100 Siemianowice Śląskie
Alert Sp. z o.o., ul. Pawła Śmiłowskiego 2, 41-100 Siemianowice Śląskie</v>
      </c>
      <c r="AD16" s="28" t="str">
        <f t="shared" si="1"/>
        <v>---</v>
      </c>
      <c r="AE16" s="28" t="str">
        <f t="shared" si="2"/>
        <v>---</v>
      </c>
      <c r="AF16" s="28" t="str">
        <f t="shared" si="3"/>
        <v>---</v>
      </c>
      <c r="AG16" s="28">
        <f t="shared" si="4"/>
        <v>52.878167090733626</v>
      </c>
      <c r="AH16" s="28">
        <f t="shared" si="5"/>
        <v>63.438059463767956</v>
      </c>
      <c r="AI16" s="28" t="str">
        <f t="shared" si="6"/>
        <v>---</v>
      </c>
      <c r="AJ16" s="28" t="str">
        <f t="shared" si="7"/>
        <v>---</v>
      </c>
      <c r="AK16" s="28" t="str">
        <f t="shared" si="8"/>
        <v>---</v>
      </c>
      <c r="AL16" s="28" t="str">
        <f t="shared" si="9"/>
        <v>---</v>
      </c>
      <c r="AM16" s="28" t="str">
        <f t="shared" si="10"/>
        <v>---</v>
      </c>
      <c r="AN16" s="28">
        <f t="shared" si="11"/>
        <v>77.143509932176599</v>
      </c>
      <c r="AO16" s="28" t="str">
        <f t="shared" si="12"/>
        <v>---</v>
      </c>
      <c r="AP16" s="28">
        <f t="shared" si="13"/>
        <v>31.516089033074991</v>
      </c>
      <c r="AQ16" s="28">
        <f t="shared" si="14"/>
        <v>100</v>
      </c>
      <c r="AR16" s="28">
        <f t="shared" si="15"/>
        <v>71.585080755715268</v>
      </c>
      <c r="AS16" s="28">
        <f t="shared" si="16"/>
        <v>40.878771048606055</v>
      </c>
      <c r="AT16" s="28">
        <f t="shared" si="17"/>
        <v>69.792912454411947</v>
      </c>
      <c r="AU16" s="28">
        <f t="shared" si="18"/>
        <v>90.209371169106817</v>
      </c>
      <c r="AV16" s="28">
        <f t="shared" si="19"/>
        <v>69.594503375365804</v>
      </c>
      <c r="AW16" s="28">
        <f t="shared" si="20"/>
        <v>51.260274863607549</v>
      </c>
      <c r="AX16" s="28" t="str">
        <f t="shared" si="21"/>
        <v>---</v>
      </c>
      <c r="AY16" s="28" t="str">
        <f t="shared" si="22"/>
        <v>---</v>
      </c>
      <c r="AZ16" s="28">
        <f t="shared" si="23"/>
        <v>95.136183983523551</v>
      </c>
      <c r="BA16" s="28">
        <f t="shared" si="24"/>
        <v>74.719947220444212</v>
      </c>
      <c r="BB16" s="28" t="str">
        <f t="shared" si="25"/>
        <v>---</v>
      </c>
    </row>
    <row r="17" spans="1:54" ht="30" x14ac:dyDescent="0.25">
      <c r="A17" s="3">
        <v>14</v>
      </c>
      <c r="B17" s="11" t="s">
        <v>41</v>
      </c>
      <c r="C17" s="26" t="s">
        <v>80</v>
      </c>
      <c r="D17" s="31" t="s">
        <v>80</v>
      </c>
      <c r="E17" s="31" t="s">
        <v>80</v>
      </c>
      <c r="F17" s="31">
        <v>282136.32000000001</v>
      </c>
      <c r="G17" s="31">
        <v>206982.08</v>
      </c>
      <c r="H17" s="31" t="s">
        <v>80</v>
      </c>
      <c r="I17" s="31" t="s">
        <v>80</v>
      </c>
      <c r="J17" s="31">
        <v>135100.79999999999</v>
      </c>
      <c r="K17" s="31" t="s">
        <v>80</v>
      </c>
      <c r="L17" s="31" t="s">
        <v>80</v>
      </c>
      <c r="M17" s="31">
        <v>174739.68</v>
      </c>
      <c r="N17" s="32"/>
      <c r="O17" s="31">
        <v>347104.8</v>
      </c>
      <c r="P17" s="31">
        <v>146101.28</v>
      </c>
      <c r="Q17" s="31">
        <v>221634.32</v>
      </c>
      <c r="R17" s="31">
        <v>327693.59999999998</v>
      </c>
      <c r="S17" s="31">
        <v>185734.6</v>
      </c>
      <c r="T17" s="31">
        <v>140974.64000000001</v>
      </c>
      <c r="U17" s="31">
        <v>189389.4</v>
      </c>
      <c r="V17" s="31">
        <v>192146.84</v>
      </c>
      <c r="W17" s="31" t="s">
        <v>80</v>
      </c>
      <c r="X17" s="31">
        <v>292913.28000000003</v>
      </c>
      <c r="Y17" s="31">
        <v>142340.32</v>
      </c>
      <c r="Z17" s="31">
        <v>193124.24</v>
      </c>
      <c r="AA17" s="31" t="s">
        <v>80</v>
      </c>
      <c r="AB17" s="16">
        <f t="shared" si="0"/>
        <v>135100.79999999999</v>
      </c>
      <c r="AC17" s="17" t="str">
        <f t="shared" ca="1" si="26"/>
        <v>TIP-TOP Marcin Bauerek, ul. Karola Marksa 12, 44-300 Wodzisław Śląski</v>
      </c>
      <c r="AD17" s="28" t="str">
        <f t="shared" si="1"/>
        <v>---</v>
      </c>
      <c r="AE17" s="28" t="str">
        <f t="shared" si="2"/>
        <v>---</v>
      </c>
      <c r="AF17" s="28" t="str">
        <f t="shared" si="3"/>
        <v>---</v>
      </c>
      <c r="AG17" s="28">
        <f t="shared" si="4"/>
        <v>47.884937323914897</v>
      </c>
      <c r="AH17" s="28">
        <f t="shared" si="5"/>
        <v>65.271737533993274</v>
      </c>
      <c r="AI17" s="28" t="str">
        <f t="shared" si="6"/>
        <v>---</v>
      </c>
      <c r="AJ17" s="28" t="str">
        <f t="shared" si="7"/>
        <v>---</v>
      </c>
      <c r="AK17" s="28">
        <f t="shared" si="8"/>
        <v>100</v>
      </c>
      <c r="AL17" s="28" t="str">
        <f t="shared" si="9"/>
        <v>---</v>
      </c>
      <c r="AM17" s="28" t="str">
        <f t="shared" si="10"/>
        <v>---</v>
      </c>
      <c r="AN17" s="28">
        <f t="shared" si="11"/>
        <v>77.315467213857787</v>
      </c>
      <c r="AO17" s="28" t="str">
        <f t="shared" si="12"/>
        <v>---</v>
      </c>
      <c r="AP17" s="28">
        <f t="shared" si="13"/>
        <v>38.92219295152357</v>
      </c>
      <c r="AQ17" s="28">
        <f t="shared" si="14"/>
        <v>92.470647758869731</v>
      </c>
      <c r="AR17" s="28">
        <f t="shared" si="15"/>
        <v>60.956624407266879</v>
      </c>
      <c r="AS17" s="28">
        <f t="shared" si="16"/>
        <v>41.227781073539425</v>
      </c>
      <c r="AT17" s="28">
        <f t="shared" si="17"/>
        <v>72.73862812852316</v>
      </c>
      <c r="AU17" s="28">
        <f t="shared" si="18"/>
        <v>95.833406632568781</v>
      </c>
      <c r="AV17" s="28">
        <f t="shared" si="19"/>
        <v>71.334932155653902</v>
      </c>
      <c r="AW17" s="28">
        <f t="shared" si="20"/>
        <v>70.311226559853907</v>
      </c>
      <c r="AX17" s="28" t="str">
        <f t="shared" si="21"/>
        <v>---</v>
      </c>
      <c r="AY17" s="28">
        <f t="shared" si="22"/>
        <v>46.12313924448901</v>
      </c>
      <c r="AZ17" s="28">
        <f t="shared" si="23"/>
        <v>94.913935840526406</v>
      </c>
      <c r="BA17" s="28">
        <f t="shared" si="24"/>
        <v>69.955382089788415</v>
      </c>
      <c r="BB17" s="28" t="str">
        <f t="shared" si="25"/>
        <v>---</v>
      </c>
    </row>
    <row r="18" spans="1:54" ht="45" x14ac:dyDescent="0.25">
      <c r="A18" s="3">
        <v>15</v>
      </c>
      <c r="B18" s="11" t="s">
        <v>42</v>
      </c>
      <c r="C18" s="26" t="s">
        <v>80</v>
      </c>
      <c r="D18" s="31">
        <v>118803.78</v>
      </c>
      <c r="E18" s="31">
        <v>261898.2</v>
      </c>
      <c r="F18" s="31" t="s">
        <v>80</v>
      </c>
      <c r="G18" s="31" t="s">
        <v>80</v>
      </c>
      <c r="H18" s="31" t="s">
        <v>80</v>
      </c>
      <c r="I18" s="31">
        <v>130171.95</v>
      </c>
      <c r="J18" s="31">
        <v>83413.8</v>
      </c>
      <c r="K18" s="31" t="s">
        <v>80</v>
      </c>
      <c r="L18" s="31" t="s">
        <v>80</v>
      </c>
      <c r="M18" s="31">
        <v>140273.88</v>
      </c>
      <c r="N18" s="32"/>
      <c r="O18" s="31" t="s">
        <v>80</v>
      </c>
      <c r="P18" s="31">
        <v>83914.47</v>
      </c>
      <c r="Q18" s="31">
        <v>200905.5</v>
      </c>
      <c r="R18" s="31" t="s">
        <v>80</v>
      </c>
      <c r="S18" s="31" t="s">
        <v>80</v>
      </c>
      <c r="T18" s="31">
        <v>105574.9</v>
      </c>
      <c r="U18" s="31" t="s">
        <v>80</v>
      </c>
      <c r="V18" s="31" t="s">
        <v>80</v>
      </c>
      <c r="W18" s="31" t="s">
        <v>80</v>
      </c>
      <c r="X18" s="31" t="s">
        <v>80</v>
      </c>
      <c r="Y18" s="31">
        <v>113904.51</v>
      </c>
      <c r="Z18" s="31">
        <v>138029.25</v>
      </c>
      <c r="AA18" s="31" t="s">
        <v>80</v>
      </c>
      <c r="AB18" s="16">
        <f t="shared" si="0"/>
        <v>83413.8</v>
      </c>
      <c r="AC18" s="17" t="str">
        <f t="shared" ca="1" si="26"/>
        <v>TIP-TOP Marcin Bauerek, ul. Karola Marksa 12, 44-300 Wodzisław Śląski</v>
      </c>
      <c r="AD18" s="28" t="str">
        <f t="shared" si="1"/>
        <v>---</v>
      </c>
      <c r="AE18" s="28">
        <f t="shared" si="2"/>
        <v>70.211402364470217</v>
      </c>
      <c r="AF18" s="28">
        <f t="shared" si="3"/>
        <v>31.849703434387866</v>
      </c>
      <c r="AG18" s="28" t="str">
        <f t="shared" si="4"/>
        <v>---</v>
      </c>
      <c r="AH18" s="28" t="str">
        <f t="shared" si="5"/>
        <v>---</v>
      </c>
      <c r="AI18" s="28" t="str">
        <f t="shared" si="6"/>
        <v>---</v>
      </c>
      <c r="AJ18" s="28">
        <f t="shared" si="7"/>
        <v>64.079703807156619</v>
      </c>
      <c r="AK18" s="28">
        <f t="shared" si="8"/>
        <v>100</v>
      </c>
      <c r="AL18" s="28" t="str">
        <f t="shared" si="9"/>
        <v>---</v>
      </c>
      <c r="AM18" s="28" t="str">
        <f t="shared" si="10"/>
        <v>---</v>
      </c>
      <c r="AN18" s="28">
        <f t="shared" si="11"/>
        <v>59.464955271786877</v>
      </c>
      <c r="AO18" s="28" t="str">
        <f t="shared" si="12"/>
        <v>---</v>
      </c>
      <c r="AP18" s="28" t="str">
        <f t="shared" si="13"/>
        <v>---</v>
      </c>
      <c r="AQ18" s="28">
        <f t="shared" si="14"/>
        <v>99.40335677505918</v>
      </c>
      <c r="AR18" s="28">
        <f t="shared" si="15"/>
        <v>41.518923075774431</v>
      </c>
      <c r="AS18" s="28" t="str">
        <f t="shared" si="16"/>
        <v>---</v>
      </c>
      <c r="AT18" s="28" t="str">
        <f t="shared" si="17"/>
        <v>---</v>
      </c>
      <c r="AU18" s="28">
        <f t="shared" si="18"/>
        <v>79.009120539067538</v>
      </c>
      <c r="AV18" s="28" t="str">
        <f t="shared" si="19"/>
        <v>---</v>
      </c>
      <c r="AW18" s="28" t="str">
        <f t="shared" si="20"/>
        <v>---</v>
      </c>
      <c r="AX18" s="28" t="str">
        <f t="shared" si="21"/>
        <v>---</v>
      </c>
      <c r="AY18" s="28" t="str">
        <f t="shared" si="22"/>
        <v>---</v>
      </c>
      <c r="AZ18" s="28">
        <f t="shared" si="23"/>
        <v>73.231340883692837</v>
      </c>
      <c r="BA18" s="28">
        <f t="shared" si="24"/>
        <v>60.431973657757318</v>
      </c>
      <c r="BB18" s="28" t="str">
        <f t="shared" si="25"/>
        <v>---</v>
      </c>
    </row>
    <row r="19" spans="1:54" ht="30" x14ac:dyDescent="0.25">
      <c r="A19" s="3">
        <v>16</v>
      </c>
      <c r="B19" s="11" t="s">
        <v>43</v>
      </c>
      <c r="C19" s="26" t="s">
        <v>80</v>
      </c>
      <c r="D19" s="31" t="s">
        <v>80</v>
      </c>
      <c r="E19" s="31" t="s">
        <v>80</v>
      </c>
      <c r="F19" s="31">
        <v>202178.88</v>
      </c>
      <c r="G19" s="31" t="s">
        <v>80</v>
      </c>
      <c r="H19" s="31">
        <v>185552.16</v>
      </c>
      <c r="I19" s="31" t="s">
        <v>80</v>
      </c>
      <c r="J19" s="31">
        <v>104713.2</v>
      </c>
      <c r="K19" s="31">
        <v>208371.96</v>
      </c>
      <c r="L19" s="31" t="s">
        <v>80</v>
      </c>
      <c r="M19" s="31">
        <v>184314.96</v>
      </c>
      <c r="N19" s="32"/>
      <c r="O19" s="31" t="s">
        <v>80</v>
      </c>
      <c r="P19" s="31">
        <v>133396.46</v>
      </c>
      <c r="Q19" s="31">
        <v>175831.88</v>
      </c>
      <c r="R19" s="31" t="s">
        <v>80</v>
      </c>
      <c r="S19" s="31" t="s">
        <v>80</v>
      </c>
      <c r="T19" s="31" t="s">
        <v>80</v>
      </c>
      <c r="U19" s="31" t="s">
        <v>80</v>
      </c>
      <c r="V19" s="31">
        <v>220907.7</v>
      </c>
      <c r="W19" s="31" t="s">
        <v>80</v>
      </c>
      <c r="X19" s="31" t="s">
        <v>80</v>
      </c>
      <c r="Y19" s="31">
        <v>143855.01999999999</v>
      </c>
      <c r="Z19" s="31" t="s">
        <v>80</v>
      </c>
      <c r="AA19" s="31" t="s">
        <v>80</v>
      </c>
      <c r="AB19" s="16">
        <f t="shared" si="0"/>
        <v>104713.2</v>
      </c>
      <c r="AC19" s="17" t="str">
        <f t="shared" ca="1" si="26"/>
        <v>TIP-TOP Marcin Bauerek, ul. Karola Marksa 12, 44-300 Wodzisław Śląski</v>
      </c>
      <c r="AD19" s="28" t="str">
        <f t="shared" si="1"/>
        <v>---</v>
      </c>
      <c r="AE19" s="28" t="str">
        <f t="shared" si="2"/>
        <v>---</v>
      </c>
      <c r="AF19" s="28" t="str">
        <f t="shared" si="3"/>
        <v>---</v>
      </c>
      <c r="AG19" s="28">
        <f t="shared" si="4"/>
        <v>51.792353385279412</v>
      </c>
      <c r="AH19" s="28" t="str">
        <f t="shared" si="5"/>
        <v>---</v>
      </c>
      <c r="AI19" s="28">
        <f t="shared" si="6"/>
        <v>56.433296168581379</v>
      </c>
      <c r="AJ19" s="28" t="str">
        <f t="shared" si="7"/>
        <v>---</v>
      </c>
      <c r="AK19" s="28">
        <f t="shared" si="8"/>
        <v>100</v>
      </c>
      <c r="AL19" s="28">
        <f t="shared" si="9"/>
        <v>50.253018688311037</v>
      </c>
      <c r="AM19" s="28" t="str">
        <f t="shared" si="10"/>
        <v>---</v>
      </c>
      <c r="AN19" s="28">
        <f t="shared" si="11"/>
        <v>56.812100330868418</v>
      </c>
      <c r="AO19" s="28" t="str">
        <f t="shared" si="12"/>
        <v>---</v>
      </c>
      <c r="AP19" s="28" t="str">
        <f t="shared" si="13"/>
        <v>---</v>
      </c>
      <c r="AQ19" s="28">
        <f t="shared" si="14"/>
        <v>78.497735247247192</v>
      </c>
      <c r="AR19" s="28">
        <f t="shared" si="15"/>
        <v>59.553023035413148</v>
      </c>
      <c r="AS19" s="28" t="str">
        <f t="shared" si="16"/>
        <v>---</v>
      </c>
      <c r="AT19" s="28" t="str">
        <f t="shared" si="17"/>
        <v>---</v>
      </c>
      <c r="AU19" s="28" t="str">
        <f t="shared" si="18"/>
        <v>---</v>
      </c>
      <c r="AV19" s="28" t="str">
        <f t="shared" si="19"/>
        <v>---</v>
      </c>
      <c r="AW19" s="28">
        <f t="shared" si="20"/>
        <v>47.401335489890116</v>
      </c>
      <c r="AX19" s="28" t="str">
        <f t="shared" si="21"/>
        <v>---</v>
      </c>
      <c r="AY19" s="28" t="str">
        <f t="shared" si="22"/>
        <v>---</v>
      </c>
      <c r="AZ19" s="28">
        <f t="shared" si="23"/>
        <v>72.7907861679071</v>
      </c>
      <c r="BA19" s="28" t="str">
        <f t="shared" si="24"/>
        <v>---</v>
      </c>
      <c r="BB19" s="28" t="str">
        <f t="shared" si="25"/>
        <v>---</v>
      </c>
    </row>
    <row r="20" spans="1:54" ht="71.25" x14ac:dyDescent="0.25">
      <c r="A20" s="3">
        <v>17</v>
      </c>
      <c r="B20" s="11" t="s">
        <v>44</v>
      </c>
      <c r="C20" s="26" t="s">
        <v>80</v>
      </c>
      <c r="D20" s="31" t="s">
        <v>80</v>
      </c>
      <c r="E20" s="31" t="s">
        <v>80</v>
      </c>
      <c r="F20" s="31" t="s">
        <v>80</v>
      </c>
      <c r="G20" s="31" t="s">
        <v>80</v>
      </c>
      <c r="H20" s="31">
        <v>130253.22</v>
      </c>
      <c r="I20" s="31" t="s">
        <v>80</v>
      </c>
      <c r="J20" s="31">
        <v>112003.2</v>
      </c>
      <c r="K20" s="31" t="s">
        <v>80</v>
      </c>
      <c r="L20" s="31" t="s">
        <v>80</v>
      </c>
      <c r="M20" s="31">
        <v>155989.79999999999</v>
      </c>
      <c r="N20" s="32"/>
      <c r="O20" s="31">
        <v>242226</v>
      </c>
      <c r="P20" s="31">
        <v>95358.51</v>
      </c>
      <c r="Q20" s="31">
        <v>178833.9</v>
      </c>
      <c r="R20" s="31" t="s">
        <v>80</v>
      </c>
      <c r="S20" s="31" t="s">
        <v>80</v>
      </c>
      <c r="T20" s="31">
        <v>137229.29999999999</v>
      </c>
      <c r="U20" s="31" t="s">
        <v>80</v>
      </c>
      <c r="V20" s="31">
        <v>159556.5</v>
      </c>
      <c r="W20" s="31" t="s">
        <v>80</v>
      </c>
      <c r="X20" s="31">
        <v>288835.20000000001</v>
      </c>
      <c r="Y20" s="31">
        <v>213105.09</v>
      </c>
      <c r="Z20" s="31">
        <v>175083.45</v>
      </c>
      <c r="AA20" s="31">
        <v>236503.8</v>
      </c>
      <c r="AB20" s="16">
        <f t="shared" si="0"/>
        <v>95358.51</v>
      </c>
      <c r="AC20" s="17" t="str">
        <f t="shared" ca="1" si="26"/>
        <v>EKOTRADE Sp. z o.o. z siedzibą w Warszawie, Przedstawicielstwo w Siemianowicach Śląskich, ul. P. Śmiłowskiego 2, 41-100 Siemianowice Śląskie
Alert Sp. z o.o., ul. Pawła Śmiłowskiego 2, 41-100 Siemianowice Śląskie</v>
      </c>
      <c r="AD20" s="28" t="str">
        <f t="shared" si="1"/>
        <v>---</v>
      </c>
      <c r="AE20" s="28" t="str">
        <f t="shared" si="2"/>
        <v>---</v>
      </c>
      <c r="AF20" s="28" t="str">
        <f t="shared" si="3"/>
        <v>---</v>
      </c>
      <c r="AG20" s="28" t="str">
        <f t="shared" si="4"/>
        <v>---</v>
      </c>
      <c r="AH20" s="28" t="str">
        <f t="shared" si="5"/>
        <v>---</v>
      </c>
      <c r="AI20" s="28">
        <f t="shared" si="6"/>
        <v>73.210097992203188</v>
      </c>
      <c r="AJ20" s="28" t="str">
        <f t="shared" si="7"/>
        <v>---</v>
      </c>
      <c r="AK20" s="28">
        <f t="shared" si="8"/>
        <v>85.139094240164553</v>
      </c>
      <c r="AL20" s="28" t="str">
        <f t="shared" si="9"/>
        <v>---</v>
      </c>
      <c r="AM20" s="28" t="str">
        <f t="shared" si="10"/>
        <v>---</v>
      </c>
      <c r="AN20" s="28">
        <f t="shared" si="11"/>
        <v>61.131247043075895</v>
      </c>
      <c r="AO20" s="28" t="str">
        <f t="shared" si="12"/>
        <v>---</v>
      </c>
      <c r="AP20" s="28">
        <f t="shared" si="13"/>
        <v>39.367578212082925</v>
      </c>
      <c r="AQ20" s="28">
        <f t="shared" si="14"/>
        <v>100</v>
      </c>
      <c r="AR20" s="28">
        <f t="shared" si="15"/>
        <v>53.322390217962038</v>
      </c>
      <c r="AS20" s="28" t="str">
        <f t="shared" si="16"/>
        <v>---</v>
      </c>
      <c r="AT20" s="28" t="str">
        <f t="shared" si="17"/>
        <v>---</v>
      </c>
      <c r="AU20" s="28">
        <f t="shared" si="18"/>
        <v>69.488447437974258</v>
      </c>
      <c r="AV20" s="28" t="str">
        <f t="shared" si="19"/>
        <v>---</v>
      </c>
      <c r="AW20" s="28">
        <f t="shared" si="20"/>
        <v>59.764729108497619</v>
      </c>
      <c r="AX20" s="28" t="str">
        <f t="shared" si="21"/>
        <v>---</v>
      </c>
      <c r="AY20" s="28">
        <f t="shared" si="22"/>
        <v>33.01485068301924</v>
      </c>
      <c r="AZ20" s="28">
        <f t="shared" si="23"/>
        <v>44.747176146754633</v>
      </c>
      <c r="BA20" s="28">
        <f t="shared" si="24"/>
        <v>54.464605306783696</v>
      </c>
      <c r="BB20" s="28">
        <f t="shared" si="25"/>
        <v>40.320075195409125</v>
      </c>
    </row>
    <row r="21" spans="1:54" ht="73.5" x14ac:dyDescent="0.25">
      <c r="A21" s="3">
        <v>18</v>
      </c>
      <c r="B21" s="11" t="s">
        <v>45</v>
      </c>
      <c r="C21" s="26" t="s">
        <v>80</v>
      </c>
      <c r="D21" s="31" t="s">
        <v>80</v>
      </c>
      <c r="E21" s="31" t="s">
        <v>80</v>
      </c>
      <c r="F21" s="31" t="s">
        <v>80</v>
      </c>
      <c r="G21" s="31" t="s">
        <v>80</v>
      </c>
      <c r="H21" s="31" t="s">
        <v>80</v>
      </c>
      <c r="I21" s="31" t="s">
        <v>80</v>
      </c>
      <c r="J21" s="31">
        <v>242505</v>
      </c>
      <c r="K21" s="31" t="s">
        <v>80</v>
      </c>
      <c r="L21" s="31" t="s">
        <v>80</v>
      </c>
      <c r="M21" s="31" t="s">
        <v>80</v>
      </c>
      <c r="N21" s="32"/>
      <c r="O21" s="31" t="s">
        <v>80</v>
      </c>
      <c r="P21" s="31">
        <v>214218.45</v>
      </c>
      <c r="Q21" s="31">
        <v>410459.7</v>
      </c>
      <c r="R21" s="31" t="s">
        <v>80</v>
      </c>
      <c r="S21" s="31" t="s">
        <v>80</v>
      </c>
      <c r="T21" s="31">
        <v>284643.90000000002</v>
      </c>
      <c r="U21" s="31" t="s">
        <v>80</v>
      </c>
      <c r="V21" s="31" t="s">
        <v>80</v>
      </c>
      <c r="W21" s="31" t="s">
        <v>80</v>
      </c>
      <c r="X21" s="31" t="s">
        <v>80</v>
      </c>
      <c r="Y21" s="31" t="s">
        <v>80</v>
      </c>
      <c r="Z21" s="31">
        <v>358593.51</v>
      </c>
      <c r="AA21" s="31" t="s">
        <v>80</v>
      </c>
      <c r="AB21" s="16">
        <f t="shared" si="0"/>
        <v>214218.45</v>
      </c>
      <c r="AC21" s="17" t="str">
        <f t="shared" ca="1" si="26"/>
        <v>EKOTRADE Sp. z o.o. z siedzibą w Warszawie, Przedstawicielstwo w Siemianowicach Śląskich, ul. P. Śmiłowskiego 2, 41-100 Siemianowice Śląskie
Alert Sp. z o.o., ul. Pawła Śmiłowskiego 2, 41-100 Siemianowice Śląskie</v>
      </c>
      <c r="AD21" s="28" t="str">
        <f t="shared" si="1"/>
        <v>---</v>
      </c>
      <c r="AE21" s="28" t="str">
        <f t="shared" si="2"/>
        <v>---</v>
      </c>
      <c r="AF21" s="28" t="str">
        <f t="shared" si="3"/>
        <v>---</v>
      </c>
      <c r="AG21" s="28" t="str">
        <f t="shared" si="4"/>
        <v>---</v>
      </c>
      <c r="AH21" s="28" t="str">
        <f t="shared" si="5"/>
        <v>---</v>
      </c>
      <c r="AI21" s="28" t="str">
        <f t="shared" si="6"/>
        <v>---</v>
      </c>
      <c r="AJ21" s="28" t="str">
        <f t="shared" si="7"/>
        <v>---</v>
      </c>
      <c r="AK21" s="28">
        <f t="shared" si="8"/>
        <v>88.335683800334024</v>
      </c>
      <c r="AL21" s="28" t="str">
        <f t="shared" si="9"/>
        <v>---</v>
      </c>
      <c r="AM21" s="28" t="str">
        <f t="shared" si="10"/>
        <v>---</v>
      </c>
      <c r="AN21" s="28" t="str">
        <f t="shared" si="11"/>
        <v>---</v>
      </c>
      <c r="AO21" s="28" t="str">
        <f t="shared" si="12"/>
        <v>---</v>
      </c>
      <c r="AP21" s="28" t="str">
        <f t="shared" si="13"/>
        <v>---</v>
      </c>
      <c r="AQ21" s="28">
        <f t="shared" si="14"/>
        <v>100</v>
      </c>
      <c r="AR21" s="28">
        <f t="shared" si="15"/>
        <v>52.189886120366992</v>
      </c>
      <c r="AS21" s="28" t="str">
        <f t="shared" si="16"/>
        <v>---</v>
      </c>
      <c r="AT21" s="28" t="str">
        <f t="shared" si="17"/>
        <v>---</v>
      </c>
      <c r="AU21" s="28">
        <f t="shared" si="18"/>
        <v>75.258401813634507</v>
      </c>
      <c r="AV21" s="28" t="str">
        <f t="shared" si="19"/>
        <v>---</v>
      </c>
      <c r="AW21" s="28" t="str">
        <f t="shared" si="20"/>
        <v>---</v>
      </c>
      <c r="AX21" s="28" t="str">
        <f t="shared" si="21"/>
        <v>---</v>
      </c>
      <c r="AY21" s="28" t="str">
        <f t="shared" si="22"/>
        <v>---</v>
      </c>
      <c r="AZ21" s="28" t="str">
        <f t="shared" si="23"/>
        <v>---</v>
      </c>
      <c r="BA21" s="28">
        <f t="shared" si="24"/>
        <v>59.738518413230622</v>
      </c>
      <c r="BB21" s="28" t="str">
        <f t="shared" si="25"/>
        <v>---</v>
      </c>
    </row>
    <row r="22" spans="1:54" ht="45" x14ac:dyDescent="0.25">
      <c r="A22" s="3">
        <v>19</v>
      </c>
      <c r="B22" s="11" t="s">
        <v>46</v>
      </c>
      <c r="C22" s="26" t="s">
        <v>80</v>
      </c>
      <c r="D22" s="31" t="s">
        <v>80</v>
      </c>
      <c r="E22" s="31" t="s">
        <v>80</v>
      </c>
      <c r="F22" s="31" t="s">
        <v>80</v>
      </c>
      <c r="G22" s="31" t="s">
        <v>80</v>
      </c>
      <c r="H22" s="31" t="s">
        <v>80</v>
      </c>
      <c r="I22" s="31" t="s">
        <v>80</v>
      </c>
      <c r="J22" s="31">
        <v>65923.199999999997</v>
      </c>
      <c r="K22" s="31" t="s">
        <v>80</v>
      </c>
      <c r="L22" s="31" t="s">
        <v>80</v>
      </c>
      <c r="M22" s="31">
        <v>127077.12</v>
      </c>
      <c r="N22" s="32"/>
      <c r="O22" s="31" t="s">
        <v>80</v>
      </c>
      <c r="P22" s="31">
        <v>106340.28</v>
      </c>
      <c r="Q22" s="31" t="s">
        <v>80</v>
      </c>
      <c r="R22" s="31" t="s">
        <v>80</v>
      </c>
      <c r="S22" s="31" t="s">
        <v>80</v>
      </c>
      <c r="T22" s="31" t="s">
        <v>80</v>
      </c>
      <c r="U22" s="31" t="s">
        <v>80</v>
      </c>
      <c r="V22" s="31" t="s">
        <v>80</v>
      </c>
      <c r="W22" s="31" t="s">
        <v>80</v>
      </c>
      <c r="X22" s="31" t="s">
        <v>80</v>
      </c>
      <c r="Y22" s="31">
        <v>100222.56</v>
      </c>
      <c r="Z22" s="31" t="s">
        <v>80</v>
      </c>
      <c r="AA22" s="31" t="s">
        <v>80</v>
      </c>
      <c r="AB22" s="16">
        <f t="shared" si="0"/>
        <v>65923.199999999997</v>
      </c>
      <c r="AC22" s="17" t="str">
        <f t="shared" ca="1" si="26"/>
        <v>TIP-TOP Marcin Bauerek, ul. Karola Marksa 12, 44-300 Wodzisław Śląski</v>
      </c>
      <c r="AD22" s="28" t="str">
        <f t="shared" si="1"/>
        <v>---</v>
      </c>
      <c r="AE22" s="28" t="str">
        <f t="shared" si="2"/>
        <v>---</v>
      </c>
      <c r="AF22" s="28" t="str">
        <f t="shared" si="3"/>
        <v>---</v>
      </c>
      <c r="AG22" s="28" t="str">
        <f t="shared" si="4"/>
        <v>---</v>
      </c>
      <c r="AH22" s="28" t="str">
        <f t="shared" si="5"/>
        <v>---</v>
      </c>
      <c r="AI22" s="28" t="str">
        <f t="shared" si="6"/>
        <v>---</v>
      </c>
      <c r="AJ22" s="28" t="str">
        <f t="shared" si="7"/>
        <v>---</v>
      </c>
      <c r="AK22" s="28">
        <f t="shared" si="8"/>
        <v>100</v>
      </c>
      <c r="AL22" s="28" t="str">
        <f t="shared" si="9"/>
        <v>---</v>
      </c>
      <c r="AM22" s="28" t="str">
        <f t="shared" si="10"/>
        <v>---</v>
      </c>
      <c r="AN22" s="28">
        <f t="shared" si="11"/>
        <v>51.876529779711724</v>
      </c>
      <c r="AO22" s="28" t="str">
        <f t="shared" si="12"/>
        <v>---</v>
      </c>
      <c r="AP22" s="28" t="str">
        <f t="shared" si="13"/>
        <v>---</v>
      </c>
      <c r="AQ22" s="28">
        <f t="shared" si="14"/>
        <v>61.992689881952536</v>
      </c>
      <c r="AR22" s="28" t="str">
        <f t="shared" si="15"/>
        <v>---</v>
      </c>
      <c r="AS22" s="28" t="str">
        <f t="shared" si="16"/>
        <v>---</v>
      </c>
      <c r="AT22" s="28" t="str">
        <f t="shared" si="17"/>
        <v>---</v>
      </c>
      <c r="AU22" s="28" t="str">
        <f t="shared" si="18"/>
        <v>---</v>
      </c>
      <c r="AV22" s="28" t="str">
        <f t="shared" si="19"/>
        <v>---</v>
      </c>
      <c r="AW22" s="28" t="str">
        <f t="shared" si="20"/>
        <v>---</v>
      </c>
      <c r="AX22" s="28" t="str">
        <f t="shared" si="21"/>
        <v>---</v>
      </c>
      <c r="AY22" s="28" t="str">
        <f t="shared" si="22"/>
        <v>---</v>
      </c>
      <c r="AZ22" s="28">
        <f t="shared" si="23"/>
        <v>65.77680713803359</v>
      </c>
      <c r="BA22" s="28" t="str">
        <f t="shared" si="24"/>
        <v>---</v>
      </c>
      <c r="BB22" s="28" t="str">
        <f t="shared" si="25"/>
        <v>---</v>
      </c>
    </row>
    <row r="23" spans="1:54" ht="45" x14ac:dyDescent="0.25">
      <c r="A23" s="3">
        <v>20</v>
      </c>
      <c r="B23" s="11" t="s">
        <v>47</v>
      </c>
      <c r="C23" s="26" t="s">
        <v>80</v>
      </c>
      <c r="D23" s="31" t="s">
        <v>80</v>
      </c>
      <c r="E23" s="31" t="s">
        <v>80</v>
      </c>
      <c r="F23" s="31" t="s">
        <v>80</v>
      </c>
      <c r="G23" s="31" t="s">
        <v>80</v>
      </c>
      <c r="H23" s="31" t="s">
        <v>80</v>
      </c>
      <c r="I23" s="31" t="s">
        <v>80</v>
      </c>
      <c r="J23" s="31">
        <v>71712</v>
      </c>
      <c r="K23" s="31">
        <v>189211.32</v>
      </c>
      <c r="L23" s="31" t="s">
        <v>80</v>
      </c>
      <c r="M23" s="31">
        <v>141298.79999999999</v>
      </c>
      <c r="N23" s="32"/>
      <c r="O23" s="31" t="s">
        <v>80</v>
      </c>
      <c r="P23" s="31">
        <v>89227.44</v>
      </c>
      <c r="Q23" s="31" t="s">
        <v>80</v>
      </c>
      <c r="R23" s="31" t="s">
        <v>80</v>
      </c>
      <c r="S23" s="31" t="s">
        <v>80</v>
      </c>
      <c r="T23" s="31" t="s">
        <v>80</v>
      </c>
      <c r="U23" s="31" t="s">
        <v>80</v>
      </c>
      <c r="V23" s="31" t="s">
        <v>80</v>
      </c>
      <c r="W23" s="31" t="s">
        <v>80</v>
      </c>
      <c r="X23" s="31" t="s">
        <v>80</v>
      </c>
      <c r="Y23" s="31">
        <v>92585.04</v>
      </c>
      <c r="Z23" s="31" t="s">
        <v>80</v>
      </c>
      <c r="AA23" s="31" t="s">
        <v>80</v>
      </c>
      <c r="AB23" s="16">
        <f t="shared" si="0"/>
        <v>71712</v>
      </c>
      <c r="AC23" s="17" t="str">
        <f t="shared" ca="1" si="26"/>
        <v>TIP-TOP Marcin Bauerek, ul. Karola Marksa 12, 44-300 Wodzisław Śląski</v>
      </c>
      <c r="AD23" s="28" t="str">
        <f t="shared" si="1"/>
        <v>---</v>
      </c>
      <c r="AE23" s="28" t="str">
        <f t="shared" si="2"/>
        <v>---</v>
      </c>
      <c r="AF23" s="28" t="str">
        <f t="shared" si="3"/>
        <v>---</v>
      </c>
      <c r="AG23" s="28" t="str">
        <f t="shared" si="4"/>
        <v>---</v>
      </c>
      <c r="AH23" s="28" t="str">
        <f t="shared" si="5"/>
        <v>---</v>
      </c>
      <c r="AI23" s="28" t="str">
        <f t="shared" si="6"/>
        <v>---</v>
      </c>
      <c r="AJ23" s="28" t="str">
        <f t="shared" si="7"/>
        <v>---</v>
      </c>
      <c r="AK23" s="28">
        <f t="shared" si="8"/>
        <v>100</v>
      </c>
      <c r="AL23" s="28">
        <f t="shared" si="9"/>
        <v>37.900480795757886</v>
      </c>
      <c r="AM23" s="28" t="str">
        <f t="shared" si="10"/>
        <v>---</v>
      </c>
      <c r="AN23" s="28">
        <f t="shared" si="11"/>
        <v>50.752023371748386</v>
      </c>
      <c r="AO23" s="28" t="str">
        <f t="shared" si="12"/>
        <v>---</v>
      </c>
      <c r="AP23" s="28" t="str">
        <f t="shared" si="13"/>
        <v>---</v>
      </c>
      <c r="AQ23" s="28">
        <f t="shared" si="14"/>
        <v>80.369895180227076</v>
      </c>
      <c r="AR23" s="28" t="str">
        <f t="shared" si="15"/>
        <v>---</v>
      </c>
      <c r="AS23" s="28" t="str">
        <f t="shared" si="16"/>
        <v>---</v>
      </c>
      <c r="AT23" s="28" t="str">
        <f t="shared" si="17"/>
        <v>---</v>
      </c>
      <c r="AU23" s="28" t="str">
        <f t="shared" si="18"/>
        <v>---</v>
      </c>
      <c r="AV23" s="28" t="str">
        <f t="shared" si="19"/>
        <v>---</v>
      </c>
      <c r="AW23" s="28" t="str">
        <f t="shared" si="20"/>
        <v>---</v>
      </c>
      <c r="AX23" s="28" t="str">
        <f t="shared" si="21"/>
        <v>---</v>
      </c>
      <c r="AY23" s="28" t="str">
        <f t="shared" si="22"/>
        <v>---</v>
      </c>
      <c r="AZ23" s="28">
        <f t="shared" si="23"/>
        <v>77.455277872105484</v>
      </c>
      <c r="BA23" s="28" t="str">
        <f t="shared" si="24"/>
        <v>---</v>
      </c>
      <c r="BB23" s="28" t="str">
        <f t="shared" si="25"/>
        <v>---</v>
      </c>
    </row>
    <row r="24" spans="1:54" ht="44.25" x14ac:dyDescent="0.25">
      <c r="A24" s="3">
        <v>21</v>
      </c>
      <c r="B24" s="11" t="s">
        <v>48</v>
      </c>
      <c r="C24" s="26" t="s">
        <v>80</v>
      </c>
      <c r="D24" s="31" t="s">
        <v>80</v>
      </c>
      <c r="E24" s="31" t="s">
        <v>80</v>
      </c>
      <c r="F24" s="31" t="s">
        <v>80</v>
      </c>
      <c r="G24" s="31">
        <v>143198</v>
      </c>
      <c r="H24" s="31" t="s">
        <v>80</v>
      </c>
      <c r="I24" s="31">
        <v>97763.76</v>
      </c>
      <c r="J24" s="31">
        <v>92532.96</v>
      </c>
      <c r="K24" s="31" t="s">
        <v>80</v>
      </c>
      <c r="L24" s="31" t="s">
        <v>80</v>
      </c>
      <c r="M24" s="31">
        <v>185680.8</v>
      </c>
      <c r="N24" s="32"/>
      <c r="O24" s="31">
        <v>326003.03999999998</v>
      </c>
      <c r="P24" s="31">
        <v>105706.04</v>
      </c>
      <c r="Q24" s="31">
        <v>133919.6</v>
      </c>
      <c r="R24" s="31" t="s">
        <v>80</v>
      </c>
      <c r="S24" s="31" t="s">
        <v>80</v>
      </c>
      <c r="T24" s="31">
        <v>114513.68</v>
      </c>
      <c r="U24" s="31" t="s">
        <v>80</v>
      </c>
      <c r="V24" s="31">
        <v>209360.72</v>
      </c>
      <c r="W24" s="31" t="s">
        <v>80</v>
      </c>
      <c r="X24" s="31" t="s">
        <v>80</v>
      </c>
      <c r="Y24" s="31">
        <v>162028.24</v>
      </c>
      <c r="Z24" s="31">
        <v>167698.76</v>
      </c>
      <c r="AA24" s="31" t="s">
        <v>80</v>
      </c>
      <c r="AB24" s="16">
        <f t="shared" si="0"/>
        <v>92532.96</v>
      </c>
      <c r="AC24" s="17" t="str">
        <f t="shared" ca="1" si="26"/>
        <v>TIP-TOP Marcin Bauerek, ul. Karola Marksa 12, 44-300 Wodzisław Śląski</v>
      </c>
      <c r="AD24" s="28" t="str">
        <f t="shared" si="1"/>
        <v>---</v>
      </c>
      <c r="AE24" s="28" t="str">
        <f t="shared" si="2"/>
        <v>---</v>
      </c>
      <c r="AF24" s="28" t="str">
        <f t="shared" si="3"/>
        <v>---</v>
      </c>
      <c r="AG24" s="28" t="str">
        <f t="shared" si="4"/>
        <v>---</v>
      </c>
      <c r="AH24" s="28">
        <f t="shared" si="5"/>
        <v>64.618891325297838</v>
      </c>
      <c r="AI24" s="28" t="str">
        <f t="shared" si="6"/>
        <v>---</v>
      </c>
      <c r="AJ24" s="28">
        <f t="shared" si="7"/>
        <v>94.649551122010863</v>
      </c>
      <c r="AK24" s="28">
        <f t="shared" si="8"/>
        <v>100</v>
      </c>
      <c r="AL24" s="28" t="str">
        <f t="shared" si="9"/>
        <v>---</v>
      </c>
      <c r="AM24" s="28" t="str">
        <f t="shared" si="10"/>
        <v>---</v>
      </c>
      <c r="AN24" s="28">
        <f t="shared" si="11"/>
        <v>49.834425530264845</v>
      </c>
      <c r="AO24" s="28" t="str">
        <f t="shared" si="12"/>
        <v>---</v>
      </c>
      <c r="AP24" s="28">
        <f t="shared" si="13"/>
        <v>28.384078872393342</v>
      </c>
      <c r="AQ24" s="28">
        <f t="shared" si="14"/>
        <v>87.538006342873132</v>
      </c>
      <c r="AR24" s="28">
        <f t="shared" si="15"/>
        <v>69.095905304376657</v>
      </c>
      <c r="AS24" s="28" t="str">
        <f t="shared" si="16"/>
        <v>---</v>
      </c>
      <c r="AT24" s="28" t="str">
        <f t="shared" si="17"/>
        <v>---</v>
      </c>
      <c r="AU24" s="28">
        <f t="shared" si="18"/>
        <v>80.805157951434282</v>
      </c>
      <c r="AV24" s="28" t="str">
        <f t="shared" si="19"/>
        <v>---</v>
      </c>
      <c r="AW24" s="28">
        <f t="shared" si="20"/>
        <v>44.19786099321783</v>
      </c>
      <c r="AX24" s="28" t="str">
        <f t="shared" si="21"/>
        <v>---</v>
      </c>
      <c r="AY24" s="28" t="str">
        <f t="shared" si="22"/>
        <v>---</v>
      </c>
      <c r="AZ24" s="28">
        <f t="shared" si="23"/>
        <v>57.109155786670286</v>
      </c>
      <c r="BA24" s="28">
        <f t="shared" si="24"/>
        <v>55.178082413966564</v>
      </c>
      <c r="BB24" s="28" t="str">
        <f t="shared" si="25"/>
        <v>---</v>
      </c>
    </row>
    <row r="25" spans="1:54" ht="71.25" x14ac:dyDescent="0.25">
      <c r="A25" s="3">
        <v>22</v>
      </c>
      <c r="B25" s="11" t="s">
        <v>49</v>
      </c>
      <c r="C25" s="26" t="s">
        <v>80</v>
      </c>
      <c r="D25" s="31" t="s">
        <v>80</v>
      </c>
      <c r="E25" s="31" t="s">
        <v>80</v>
      </c>
      <c r="F25" s="31" t="s">
        <v>80</v>
      </c>
      <c r="G25" s="31" t="s">
        <v>80</v>
      </c>
      <c r="H25" s="31" t="s">
        <v>80</v>
      </c>
      <c r="I25" s="31">
        <v>109998</v>
      </c>
      <c r="J25" s="31" t="s">
        <v>80</v>
      </c>
      <c r="K25" s="31">
        <v>132226.68</v>
      </c>
      <c r="L25" s="31" t="s">
        <v>80</v>
      </c>
      <c r="M25" s="31">
        <v>149892.35999999999</v>
      </c>
      <c r="N25" s="32"/>
      <c r="O25" s="31">
        <v>262962</v>
      </c>
      <c r="P25" s="31">
        <v>82175.22</v>
      </c>
      <c r="Q25" s="31">
        <v>129753</v>
      </c>
      <c r="R25" s="31" t="s">
        <v>80</v>
      </c>
      <c r="S25" s="31" t="s">
        <v>80</v>
      </c>
      <c r="T25" s="31" t="s">
        <v>80</v>
      </c>
      <c r="U25" s="31" t="s">
        <v>80</v>
      </c>
      <c r="V25" s="31">
        <v>119830.32</v>
      </c>
      <c r="W25" s="31">
        <v>201991.5</v>
      </c>
      <c r="X25" s="31">
        <v>196272</v>
      </c>
      <c r="Y25" s="31">
        <v>124549.5</v>
      </c>
      <c r="Z25" s="31" t="s">
        <v>80</v>
      </c>
      <c r="AA25" s="31" t="s">
        <v>80</v>
      </c>
      <c r="AB25" s="16">
        <f t="shared" si="0"/>
        <v>82175.22</v>
      </c>
      <c r="AC25" s="17" t="str">
        <f t="shared" ca="1" si="26"/>
        <v>EKOTRADE Sp. z o.o. z siedzibą w Warszawie, Przedstawicielstwo w Siemianowicach Śląskich, ul. P. Śmiłowskiego 2, 41-100 Siemianowice Śląskie
Alert Sp. z o.o., ul. Pawła Śmiłowskiego 2, 41-100 Siemianowice Śląskie</v>
      </c>
      <c r="AD25" s="28" t="str">
        <f t="shared" si="1"/>
        <v>---</v>
      </c>
      <c r="AE25" s="28" t="str">
        <f t="shared" si="2"/>
        <v>---</v>
      </c>
      <c r="AF25" s="28" t="str">
        <f t="shared" si="3"/>
        <v>---</v>
      </c>
      <c r="AG25" s="28" t="str">
        <f t="shared" si="4"/>
        <v>---</v>
      </c>
      <c r="AH25" s="28" t="str">
        <f t="shared" si="5"/>
        <v>---</v>
      </c>
      <c r="AI25" s="28" t="str">
        <f t="shared" si="6"/>
        <v>---</v>
      </c>
      <c r="AJ25" s="28">
        <f t="shared" si="7"/>
        <v>74.706103747340862</v>
      </c>
      <c r="AK25" s="28" t="str">
        <f t="shared" si="8"/>
        <v>---</v>
      </c>
      <c r="AL25" s="28">
        <f t="shared" si="9"/>
        <v>62.147230800924603</v>
      </c>
      <c r="AM25" s="28" t="str">
        <f t="shared" si="10"/>
        <v>---</v>
      </c>
      <c r="AN25" s="28">
        <f t="shared" si="11"/>
        <v>54.822820856246445</v>
      </c>
      <c r="AO25" s="28" t="str">
        <f t="shared" si="12"/>
        <v>---</v>
      </c>
      <c r="AP25" s="28">
        <f t="shared" si="13"/>
        <v>31.249845985351499</v>
      </c>
      <c r="AQ25" s="28">
        <f t="shared" si="14"/>
        <v>100</v>
      </c>
      <c r="AR25" s="28">
        <f t="shared" si="15"/>
        <v>63.332038565582302</v>
      </c>
      <c r="AS25" s="28" t="str">
        <f t="shared" si="16"/>
        <v>---</v>
      </c>
      <c r="AT25" s="28" t="str">
        <f t="shared" si="17"/>
        <v>---</v>
      </c>
      <c r="AU25" s="28" t="str">
        <f t="shared" si="18"/>
        <v>---</v>
      </c>
      <c r="AV25" s="28" t="str">
        <f t="shared" si="19"/>
        <v>---</v>
      </c>
      <c r="AW25" s="28">
        <f t="shared" si="20"/>
        <v>68.576316912113725</v>
      </c>
      <c r="AX25" s="28">
        <f t="shared" si="21"/>
        <v>40.68251386815782</v>
      </c>
      <c r="AY25" s="28">
        <f t="shared" si="22"/>
        <v>41.86803008070433</v>
      </c>
      <c r="AZ25" s="28">
        <f t="shared" si="23"/>
        <v>65.977960569893895</v>
      </c>
      <c r="BA25" s="28" t="str">
        <f t="shared" si="24"/>
        <v>---</v>
      </c>
      <c r="BB25" s="28" t="str">
        <f t="shared" si="25"/>
        <v>---</v>
      </c>
    </row>
    <row r="26" spans="1:54" ht="44.25" x14ac:dyDescent="0.25">
      <c r="A26" s="3">
        <v>23</v>
      </c>
      <c r="B26" s="11" t="s">
        <v>50</v>
      </c>
      <c r="C26" s="26" t="s">
        <v>80</v>
      </c>
      <c r="D26" s="31" t="s">
        <v>80</v>
      </c>
      <c r="E26" s="31" t="s">
        <v>80</v>
      </c>
      <c r="F26" s="31">
        <v>250486.56</v>
      </c>
      <c r="G26" s="31" t="s">
        <v>80</v>
      </c>
      <c r="H26" s="31" t="s">
        <v>80</v>
      </c>
      <c r="I26" s="31" t="s">
        <v>80</v>
      </c>
      <c r="J26" s="31">
        <v>84379.68</v>
      </c>
      <c r="K26" s="31">
        <v>109018.8</v>
      </c>
      <c r="L26" s="31" t="s">
        <v>80</v>
      </c>
      <c r="M26" s="31">
        <v>153054.72</v>
      </c>
      <c r="N26" s="32"/>
      <c r="O26" s="31" t="s">
        <v>80</v>
      </c>
      <c r="P26" s="31">
        <v>90521.52</v>
      </c>
      <c r="Q26" s="31" t="s">
        <v>80</v>
      </c>
      <c r="R26" s="31" t="s">
        <v>80</v>
      </c>
      <c r="S26" s="31" t="s">
        <v>80</v>
      </c>
      <c r="T26" s="31" t="s">
        <v>80</v>
      </c>
      <c r="U26" s="31" t="s">
        <v>80</v>
      </c>
      <c r="V26" s="31" t="s">
        <v>80</v>
      </c>
      <c r="W26" s="31">
        <v>248478.36</v>
      </c>
      <c r="X26" s="31" t="s">
        <v>80</v>
      </c>
      <c r="Y26" s="31">
        <v>140499</v>
      </c>
      <c r="Z26" s="31" t="s">
        <v>80</v>
      </c>
      <c r="AA26" s="31" t="s">
        <v>80</v>
      </c>
      <c r="AB26" s="16">
        <f t="shared" si="0"/>
        <v>84379.68</v>
      </c>
      <c r="AC26" s="17" t="str">
        <f t="shared" ca="1" si="26"/>
        <v>TIP-TOP Marcin Bauerek, ul. Karola Marksa 12, 44-300 Wodzisław Śląski</v>
      </c>
      <c r="AD26" s="28" t="str">
        <f t="shared" si="1"/>
        <v>---</v>
      </c>
      <c r="AE26" s="28" t="str">
        <f t="shared" si="2"/>
        <v>---</v>
      </c>
      <c r="AF26" s="28" t="str">
        <f t="shared" si="3"/>
        <v>---</v>
      </c>
      <c r="AG26" s="28">
        <f t="shared" si="4"/>
        <v>33.68631035533403</v>
      </c>
      <c r="AH26" s="28" t="str">
        <f t="shared" si="5"/>
        <v>---</v>
      </c>
      <c r="AI26" s="28" t="str">
        <f t="shared" si="6"/>
        <v>---</v>
      </c>
      <c r="AJ26" s="28" t="str">
        <f t="shared" si="7"/>
        <v>---</v>
      </c>
      <c r="AK26" s="28">
        <f t="shared" si="8"/>
        <v>100</v>
      </c>
      <c r="AL26" s="28">
        <f t="shared" si="9"/>
        <v>77.39920087177623</v>
      </c>
      <c r="AM26" s="28" t="str">
        <f t="shared" si="10"/>
        <v>---</v>
      </c>
      <c r="AN26" s="28">
        <f t="shared" si="11"/>
        <v>55.130400421496304</v>
      </c>
      <c r="AO26" s="28" t="str">
        <f t="shared" si="12"/>
        <v>---</v>
      </c>
      <c r="AP26" s="28" t="str">
        <f t="shared" si="13"/>
        <v>---</v>
      </c>
      <c r="AQ26" s="28">
        <f t="shared" si="14"/>
        <v>93.215049857757577</v>
      </c>
      <c r="AR26" s="28" t="str">
        <f t="shared" si="15"/>
        <v>---</v>
      </c>
      <c r="AS26" s="28" t="str">
        <f t="shared" si="16"/>
        <v>---</v>
      </c>
      <c r="AT26" s="28" t="str">
        <f t="shared" si="17"/>
        <v>---</v>
      </c>
      <c r="AU26" s="28" t="str">
        <f t="shared" si="18"/>
        <v>---</v>
      </c>
      <c r="AV26" s="28" t="str">
        <f t="shared" si="19"/>
        <v>---</v>
      </c>
      <c r="AW26" s="28" t="str">
        <f t="shared" si="20"/>
        <v>---</v>
      </c>
      <c r="AX26" s="28">
        <f t="shared" si="21"/>
        <v>33.958562830179659</v>
      </c>
      <c r="AY26" s="28" t="str">
        <f t="shared" si="22"/>
        <v>---</v>
      </c>
      <c r="AZ26" s="28">
        <f t="shared" si="23"/>
        <v>60.057139196720257</v>
      </c>
      <c r="BA26" s="28" t="str">
        <f t="shared" si="24"/>
        <v>---</v>
      </c>
      <c r="BB26" s="28" t="str">
        <f t="shared" si="25"/>
        <v>---</v>
      </c>
    </row>
    <row r="27" spans="1:54" ht="71.25" x14ac:dyDescent="0.25">
      <c r="A27" s="3">
        <v>24</v>
      </c>
      <c r="B27" s="11" t="s">
        <v>51</v>
      </c>
      <c r="C27" s="26" t="s">
        <v>80</v>
      </c>
      <c r="D27" s="31" t="s">
        <v>80</v>
      </c>
      <c r="E27" s="31" t="s">
        <v>80</v>
      </c>
      <c r="F27" s="31" t="s">
        <v>80</v>
      </c>
      <c r="G27" s="31" t="s">
        <v>80</v>
      </c>
      <c r="H27" s="31" t="s">
        <v>80</v>
      </c>
      <c r="I27" s="31" t="s">
        <v>80</v>
      </c>
      <c r="J27" s="31" t="s">
        <v>80</v>
      </c>
      <c r="K27" s="31" t="s">
        <v>80</v>
      </c>
      <c r="L27" s="31" t="s">
        <v>80</v>
      </c>
      <c r="M27" s="31">
        <v>116525.64</v>
      </c>
      <c r="N27" s="32"/>
      <c r="O27" s="31" t="s">
        <v>80</v>
      </c>
      <c r="P27" s="31">
        <v>84080.2</v>
      </c>
      <c r="Q27" s="31">
        <v>123864.4</v>
      </c>
      <c r="R27" s="31">
        <v>190519.92</v>
      </c>
      <c r="S27" s="31" t="s">
        <v>80</v>
      </c>
      <c r="T27" s="31">
        <v>107234.16</v>
      </c>
      <c r="U27" s="31" t="s">
        <v>80</v>
      </c>
      <c r="V27" s="31">
        <v>166855.67999999999</v>
      </c>
      <c r="W27" s="31" t="s">
        <v>80</v>
      </c>
      <c r="X27" s="31" t="s">
        <v>80</v>
      </c>
      <c r="Y27" s="31">
        <v>92971.4</v>
      </c>
      <c r="Z27" s="31" t="s">
        <v>80</v>
      </c>
      <c r="AA27" s="31">
        <v>134058.23999999999</v>
      </c>
      <c r="AB27" s="16">
        <f t="shared" si="0"/>
        <v>84080.2</v>
      </c>
      <c r="AC27" s="17" t="str">
        <f t="shared" ca="1" si="26"/>
        <v>EKOTRADE Sp. z o.o. z siedzibą w Warszawie, Przedstawicielstwo w Siemianowicach Śląskich, ul. P. Śmiłowskiego 2, 41-100 Siemianowice Śląskie
Alert Sp. z o.o., ul. Pawła Śmiłowskiego 2, 41-100 Siemianowice Śląskie</v>
      </c>
      <c r="AD27" s="28" t="str">
        <f t="shared" si="1"/>
        <v>---</v>
      </c>
      <c r="AE27" s="28" t="str">
        <f t="shared" si="2"/>
        <v>---</v>
      </c>
      <c r="AF27" s="28" t="str">
        <f t="shared" si="3"/>
        <v>---</v>
      </c>
      <c r="AG27" s="28" t="str">
        <f t="shared" si="4"/>
        <v>---</v>
      </c>
      <c r="AH27" s="28" t="str">
        <f t="shared" si="5"/>
        <v>---</v>
      </c>
      <c r="AI27" s="28" t="str">
        <f t="shared" si="6"/>
        <v>---</v>
      </c>
      <c r="AJ27" s="28" t="str">
        <f t="shared" si="7"/>
        <v>---</v>
      </c>
      <c r="AK27" s="28" t="str">
        <f t="shared" si="8"/>
        <v>---</v>
      </c>
      <c r="AL27" s="28" t="str">
        <f t="shared" si="9"/>
        <v>---</v>
      </c>
      <c r="AM27" s="28" t="str">
        <f t="shared" si="10"/>
        <v>---</v>
      </c>
      <c r="AN27" s="28">
        <f t="shared" si="11"/>
        <v>72.155964987619896</v>
      </c>
      <c r="AO27" s="28" t="str">
        <f t="shared" si="12"/>
        <v>---</v>
      </c>
      <c r="AP27" s="28" t="str">
        <f t="shared" si="13"/>
        <v>---</v>
      </c>
      <c r="AQ27" s="28">
        <f t="shared" si="14"/>
        <v>100</v>
      </c>
      <c r="AR27" s="28">
        <f t="shared" si="15"/>
        <v>67.880843890577111</v>
      </c>
      <c r="AS27" s="28">
        <f t="shared" si="16"/>
        <v>44.131973181596962</v>
      </c>
      <c r="AT27" s="28" t="str">
        <f t="shared" si="17"/>
        <v>---</v>
      </c>
      <c r="AU27" s="28">
        <f t="shared" si="18"/>
        <v>78.408037140403763</v>
      </c>
      <c r="AV27" s="28" t="str">
        <f t="shared" si="19"/>
        <v>---</v>
      </c>
      <c r="AW27" s="28">
        <f t="shared" si="20"/>
        <v>50.390972605787233</v>
      </c>
      <c r="AX27" s="28" t="str">
        <f t="shared" si="21"/>
        <v>---</v>
      </c>
      <c r="AY27" s="28" t="str">
        <f t="shared" si="22"/>
        <v>---</v>
      </c>
      <c r="AZ27" s="28">
        <f t="shared" si="23"/>
        <v>90.436628898779631</v>
      </c>
      <c r="BA27" s="28" t="str">
        <f t="shared" si="24"/>
        <v>---</v>
      </c>
      <c r="BB27" s="28">
        <f t="shared" si="25"/>
        <v>62.719158479180393</v>
      </c>
    </row>
    <row r="28" spans="1:54" ht="71.25" x14ac:dyDescent="0.25">
      <c r="A28" s="3">
        <v>25</v>
      </c>
      <c r="B28" s="11" t="s">
        <v>52</v>
      </c>
      <c r="C28" s="26" t="s">
        <v>80</v>
      </c>
      <c r="D28" s="31">
        <v>127049.04</v>
      </c>
      <c r="E28" s="31" t="s">
        <v>80</v>
      </c>
      <c r="F28" s="31" t="s">
        <v>80</v>
      </c>
      <c r="G28" s="31" t="s">
        <v>80</v>
      </c>
      <c r="H28" s="31" t="s">
        <v>80</v>
      </c>
      <c r="I28" s="31">
        <v>124284.06</v>
      </c>
      <c r="J28" s="31" t="s">
        <v>80</v>
      </c>
      <c r="K28" s="31" t="s">
        <v>80</v>
      </c>
      <c r="L28" s="31" t="s">
        <v>80</v>
      </c>
      <c r="M28" s="31">
        <v>148965.96</v>
      </c>
      <c r="N28" s="32"/>
      <c r="O28" s="31" t="s">
        <v>80</v>
      </c>
      <c r="P28" s="31">
        <v>120647.58</v>
      </c>
      <c r="Q28" s="31">
        <v>147385.79999999999</v>
      </c>
      <c r="R28" s="31" t="s">
        <v>80</v>
      </c>
      <c r="S28" s="31" t="s">
        <v>80</v>
      </c>
      <c r="T28" s="31">
        <v>130561.72</v>
      </c>
      <c r="U28" s="31" t="s">
        <v>80</v>
      </c>
      <c r="V28" s="31" t="s">
        <v>80</v>
      </c>
      <c r="W28" s="31">
        <v>282326.58</v>
      </c>
      <c r="X28" s="31" t="s">
        <v>80</v>
      </c>
      <c r="Y28" s="31">
        <v>175173.78</v>
      </c>
      <c r="Z28" s="31">
        <v>142315.14000000001</v>
      </c>
      <c r="AA28" s="31" t="s">
        <v>80</v>
      </c>
      <c r="AB28" s="16">
        <f t="shared" si="0"/>
        <v>120647.58</v>
      </c>
      <c r="AC28" s="17" t="str">
        <f t="shared" ca="1" si="26"/>
        <v>EKOTRADE Sp. z o.o. z siedzibą w Warszawie, Przedstawicielstwo w Siemianowicach Śląskich, ul. P. Śmiłowskiego 2, 41-100 Siemianowice Śląskie
Alert Sp. z o.o., ul. Pawła Śmiłowskiego 2, 41-100 Siemianowice Śląskie</v>
      </c>
      <c r="AD28" s="28" t="str">
        <f t="shared" si="1"/>
        <v>---</v>
      </c>
      <c r="AE28" s="28">
        <f t="shared" si="2"/>
        <v>94.96142591868464</v>
      </c>
      <c r="AF28" s="28" t="str">
        <f t="shared" si="3"/>
        <v>---</v>
      </c>
      <c r="AG28" s="28" t="str">
        <f t="shared" si="4"/>
        <v>---</v>
      </c>
      <c r="AH28" s="28" t="str">
        <f t="shared" si="5"/>
        <v>---</v>
      </c>
      <c r="AI28" s="28" t="str">
        <f t="shared" si="6"/>
        <v>---</v>
      </c>
      <c r="AJ28" s="28">
        <f t="shared" si="7"/>
        <v>97.074057606421931</v>
      </c>
      <c r="AK28" s="28" t="str">
        <f t="shared" si="8"/>
        <v>---</v>
      </c>
      <c r="AL28" s="28" t="str">
        <f t="shared" si="9"/>
        <v>---</v>
      </c>
      <c r="AM28" s="28" t="str">
        <f t="shared" si="10"/>
        <v>---</v>
      </c>
      <c r="AN28" s="28">
        <f t="shared" si="11"/>
        <v>80.990032890735577</v>
      </c>
      <c r="AO28" s="28" t="str">
        <f t="shared" si="12"/>
        <v>---</v>
      </c>
      <c r="AP28" s="28" t="str">
        <f t="shared" si="13"/>
        <v>---</v>
      </c>
      <c r="AQ28" s="28">
        <f t="shared" si="14"/>
        <v>100</v>
      </c>
      <c r="AR28" s="28">
        <f t="shared" si="15"/>
        <v>81.858347276331926</v>
      </c>
      <c r="AS28" s="28" t="str">
        <f t="shared" si="16"/>
        <v>---</v>
      </c>
      <c r="AT28" s="28" t="str">
        <f t="shared" si="17"/>
        <v>---</v>
      </c>
      <c r="AU28" s="28">
        <f t="shared" si="18"/>
        <v>92.406549178426872</v>
      </c>
      <c r="AV28" s="28" t="str">
        <f t="shared" si="19"/>
        <v>---</v>
      </c>
      <c r="AW28" s="28" t="str">
        <f t="shared" si="20"/>
        <v>---</v>
      </c>
      <c r="AX28" s="28">
        <f t="shared" si="21"/>
        <v>42.733340941543652</v>
      </c>
      <c r="AY28" s="28" t="str">
        <f t="shared" si="22"/>
        <v>---</v>
      </c>
      <c r="AZ28" s="28">
        <f t="shared" si="23"/>
        <v>68.873081348133269</v>
      </c>
      <c r="BA28" s="28">
        <f t="shared" si="24"/>
        <v>84.774943832399003</v>
      </c>
      <c r="BB28" s="28" t="str">
        <f t="shared" si="25"/>
        <v>---</v>
      </c>
    </row>
    <row r="29" spans="1:54" ht="29.25" x14ac:dyDescent="0.25">
      <c r="A29" s="3">
        <v>26</v>
      </c>
      <c r="B29" s="11" t="s">
        <v>53</v>
      </c>
      <c r="C29" s="26" t="s">
        <v>80</v>
      </c>
      <c r="D29" s="31">
        <v>123570.72</v>
      </c>
      <c r="E29" s="31">
        <v>237528.72</v>
      </c>
      <c r="F29" s="31">
        <v>180887.76</v>
      </c>
      <c r="G29" s="31" t="s">
        <v>80</v>
      </c>
      <c r="H29" s="31" t="s">
        <v>80</v>
      </c>
      <c r="I29" s="31" t="s">
        <v>80</v>
      </c>
      <c r="J29" s="31">
        <v>78476.399999999994</v>
      </c>
      <c r="K29" s="31" t="s">
        <v>80</v>
      </c>
      <c r="L29" s="31" t="s">
        <v>80</v>
      </c>
      <c r="M29" s="31">
        <v>126126.6</v>
      </c>
      <c r="N29" s="32"/>
      <c r="O29" s="31" t="s">
        <v>80</v>
      </c>
      <c r="P29" s="31">
        <v>96872.16</v>
      </c>
      <c r="Q29" s="31">
        <v>125781.36</v>
      </c>
      <c r="R29" s="31" t="s">
        <v>80</v>
      </c>
      <c r="S29" s="31" t="s">
        <v>80</v>
      </c>
      <c r="T29" s="31">
        <v>110727.92</v>
      </c>
      <c r="U29" s="31" t="s">
        <v>80</v>
      </c>
      <c r="V29" s="31" t="s">
        <v>80</v>
      </c>
      <c r="W29" s="31" t="s">
        <v>80</v>
      </c>
      <c r="X29" s="31" t="s">
        <v>80</v>
      </c>
      <c r="Y29" s="31">
        <v>157668.72</v>
      </c>
      <c r="Z29" s="31" t="s">
        <v>80</v>
      </c>
      <c r="AA29" s="31" t="s">
        <v>80</v>
      </c>
      <c r="AB29" s="16">
        <f t="shared" si="0"/>
        <v>78476.399999999994</v>
      </c>
      <c r="AC29" s="17" t="str">
        <f t="shared" ca="1" si="26"/>
        <v>TIP-TOP Marcin Bauerek, ul. Karola Marksa 12, 44-300 Wodzisław Śląski</v>
      </c>
      <c r="AD29" s="28" t="str">
        <f t="shared" si="1"/>
        <v>---</v>
      </c>
      <c r="AE29" s="28">
        <f t="shared" si="2"/>
        <v>63.507277452134289</v>
      </c>
      <c r="AF29" s="28">
        <f t="shared" si="3"/>
        <v>33.038699488634464</v>
      </c>
      <c r="AG29" s="28">
        <f t="shared" si="4"/>
        <v>43.384029964216481</v>
      </c>
      <c r="AH29" s="28" t="str">
        <f t="shared" si="5"/>
        <v>---</v>
      </c>
      <c r="AI29" s="28" t="str">
        <f t="shared" si="6"/>
        <v>---</v>
      </c>
      <c r="AJ29" s="28" t="str">
        <f t="shared" si="7"/>
        <v>---</v>
      </c>
      <c r="AK29" s="28">
        <f t="shared" si="8"/>
        <v>100</v>
      </c>
      <c r="AL29" s="28" t="str">
        <f t="shared" si="9"/>
        <v>---</v>
      </c>
      <c r="AM29" s="28" t="str">
        <f t="shared" si="10"/>
        <v>---</v>
      </c>
      <c r="AN29" s="28">
        <f t="shared" si="11"/>
        <v>62.220340515006342</v>
      </c>
      <c r="AO29" s="28" t="str">
        <f t="shared" si="12"/>
        <v>---</v>
      </c>
      <c r="AP29" s="28" t="str">
        <f t="shared" si="13"/>
        <v>---</v>
      </c>
      <c r="AQ29" s="28">
        <f t="shared" si="14"/>
        <v>81.010271681771101</v>
      </c>
      <c r="AR29" s="28">
        <f t="shared" si="15"/>
        <v>62.391120592113168</v>
      </c>
      <c r="AS29" s="28" t="str">
        <f t="shared" si="16"/>
        <v>---</v>
      </c>
      <c r="AT29" s="28" t="str">
        <f t="shared" si="17"/>
        <v>---</v>
      </c>
      <c r="AU29" s="28">
        <f t="shared" si="18"/>
        <v>70.873181759397269</v>
      </c>
      <c r="AV29" s="28" t="str">
        <f t="shared" si="19"/>
        <v>---</v>
      </c>
      <c r="AW29" s="28" t="str">
        <f t="shared" si="20"/>
        <v>---</v>
      </c>
      <c r="AX29" s="28" t="str">
        <f t="shared" si="21"/>
        <v>---</v>
      </c>
      <c r="AY29" s="28" t="str">
        <f t="shared" si="22"/>
        <v>---</v>
      </c>
      <c r="AZ29" s="28">
        <f t="shared" si="23"/>
        <v>49.772967015905245</v>
      </c>
      <c r="BA29" s="28" t="str">
        <f t="shared" si="24"/>
        <v>---</v>
      </c>
      <c r="BB29" s="28" t="str">
        <f t="shared" si="25"/>
        <v>---</v>
      </c>
    </row>
    <row r="30" spans="1:54" ht="71.25" x14ac:dyDescent="0.25">
      <c r="A30" s="3">
        <v>27</v>
      </c>
      <c r="B30" s="11" t="s">
        <v>54</v>
      </c>
      <c r="C30" s="26" t="s">
        <v>80</v>
      </c>
      <c r="D30" s="31" t="s">
        <v>80</v>
      </c>
      <c r="E30" s="31" t="s">
        <v>80</v>
      </c>
      <c r="F30" s="31" t="s">
        <v>80</v>
      </c>
      <c r="G30" s="31">
        <v>204362.31</v>
      </c>
      <c r="H30" s="31">
        <v>266052.78000000003</v>
      </c>
      <c r="I30" s="31" t="s">
        <v>80</v>
      </c>
      <c r="J30" s="31">
        <v>137410.56</v>
      </c>
      <c r="K30" s="31" t="s">
        <v>80</v>
      </c>
      <c r="L30" s="31">
        <v>247569.75</v>
      </c>
      <c r="M30" s="31">
        <v>204287.76</v>
      </c>
      <c r="N30" s="32"/>
      <c r="O30" s="31" t="s">
        <v>80</v>
      </c>
      <c r="P30" s="31">
        <v>119571.75</v>
      </c>
      <c r="Q30" s="31">
        <v>182076.54</v>
      </c>
      <c r="R30" s="31">
        <v>353400.12</v>
      </c>
      <c r="S30" s="31" t="s">
        <v>80</v>
      </c>
      <c r="T30" s="31">
        <v>125821.94</v>
      </c>
      <c r="U30" s="31">
        <v>180205.62</v>
      </c>
      <c r="V30" s="31">
        <v>195581.25</v>
      </c>
      <c r="W30" s="31" t="s">
        <v>80</v>
      </c>
      <c r="X30" s="31">
        <v>295456.68</v>
      </c>
      <c r="Y30" s="31">
        <v>205477.11</v>
      </c>
      <c r="Z30" s="31">
        <v>166289.85</v>
      </c>
      <c r="AA30" s="31" t="s">
        <v>80</v>
      </c>
      <c r="AB30" s="16">
        <f t="shared" si="0"/>
        <v>119571.75</v>
      </c>
      <c r="AC30" s="17" t="str">
        <f t="shared" ca="1" si="26"/>
        <v>EKOTRADE Sp. z o.o. z siedzibą w Warszawie, Przedstawicielstwo w Siemianowicach Śląskich, ul. P. Śmiłowskiego 2, 41-100 Siemianowice Śląskie
Alert Sp. z o.o., ul. Pawła Śmiłowskiego 2, 41-100 Siemianowice Śląskie</v>
      </c>
      <c r="AD30" s="28" t="str">
        <f t="shared" si="1"/>
        <v>---</v>
      </c>
      <c r="AE30" s="28" t="str">
        <f t="shared" si="2"/>
        <v>---</v>
      </c>
      <c r="AF30" s="28" t="str">
        <f t="shared" si="3"/>
        <v>---</v>
      </c>
      <c r="AG30" s="28" t="str">
        <f t="shared" si="4"/>
        <v>---</v>
      </c>
      <c r="AH30" s="28">
        <f t="shared" si="5"/>
        <v>58.509688014389738</v>
      </c>
      <c r="AI30" s="28">
        <f t="shared" si="6"/>
        <v>44.942868103088415</v>
      </c>
      <c r="AJ30" s="28" t="str">
        <f t="shared" si="7"/>
        <v>---</v>
      </c>
      <c r="AK30" s="28">
        <f t="shared" si="8"/>
        <v>87.017875482059026</v>
      </c>
      <c r="AL30" s="28" t="str">
        <f t="shared" si="9"/>
        <v>---</v>
      </c>
      <c r="AM30" s="28">
        <f t="shared" si="10"/>
        <v>48.298206868973288</v>
      </c>
      <c r="AN30" s="28">
        <f t="shared" si="11"/>
        <v>58.53103974511248</v>
      </c>
      <c r="AO30" s="28" t="str">
        <f t="shared" si="12"/>
        <v>---</v>
      </c>
      <c r="AP30" s="28" t="str">
        <f t="shared" si="13"/>
        <v>---</v>
      </c>
      <c r="AQ30" s="28">
        <f t="shared" si="14"/>
        <v>100</v>
      </c>
      <c r="AR30" s="28">
        <f t="shared" si="15"/>
        <v>65.671145771992371</v>
      </c>
      <c r="AS30" s="28">
        <f t="shared" si="16"/>
        <v>33.834665930503924</v>
      </c>
      <c r="AT30" s="28" t="str">
        <f t="shared" si="17"/>
        <v>---</v>
      </c>
      <c r="AU30" s="28">
        <f t="shared" si="18"/>
        <v>95.032511817891219</v>
      </c>
      <c r="AV30" s="28">
        <f t="shared" si="19"/>
        <v>66.352952810239771</v>
      </c>
      <c r="AW30" s="28">
        <f t="shared" si="20"/>
        <v>61.136612021857928</v>
      </c>
      <c r="AX30" s="28" t="str">
        <f t="shared" si="21"/>
        <v>---</v>
      </c>
      <c r="AY30" s="28">
        <f t="shared" si="22"/>
        <v>40.470146080298477</v>
      </c>
      <c r="AZ30" s="28">
        <f t="shared" si="23"/>
        <v>58.192248275245852</v>
      </c>
      <c r="BA30" s="28">
        <f t="shared" si="24"/>
        <v>71.905621419467266</v>
      </c>
      <c r="BB30" s="28" t="str">
        <f t="shared" si="25"/>
        <v>---</v>
      </c>
    </row>
    <row r="31" spans="1:54" ht="42.75" x14ac:dyDescent="0.25">
      <c r="A31" s="3">
        <v>28</v>
      </c>
      <c r="B31" s="11" t="s">
        <v>55</v>
      </c>
      <c r="C31" s="26" t="s">
        <v>80</v>
      </c>
      <c r="D31" s="31">
        <v>125226</v>
      </c>
      <c r="E31" s="31">
        <v>384552</v>
      </c>
      <c r="F31" s="31">
        <v>284103</v>
      </c>
      <c r="G31" s="31" t="s">
        <v>80</v>
      </c>
      <c r="H31" s="31">
        <v>185569.08</v>
      </c>
      <c r="I31" s="31" t="s">
        <v>80</v>
      </c>
      <c r="J31" s="31">
        <v>127872</v>
      </c>
      <c r="K31" s="31" t="s">
        <v>80</v>
      </c>
      <c r="L31" s="31">
        <v>199165.76</v>
      </c>
      <c r="M31" s="31">
        <v>165224.16</v>
      </c>
      <c r="N31" s="32"/>
      <c r="O31" s="31" t="s">
        <v>80</v>
      </c>
      <c r="P31" s="31">
        <v>131381.12</v>
      </c>
      <c r="Q31" s="31">
        <v>191450</v>
      </c>
      <c r="R31" s="31" t="s">
        <v>80</v>
      </c>
      <c r="S31" s="31" t="s">
        <v>80</v>
      </c>
      <c r="T31" s="31">
        <v>126678</v>
      </c>
      <c r="U31" s="31" t="s">
        <v>80</v>
      </c>
      <c r="V31" s="31">
        <v>197852.32</v>
      </c>
      <c r="W31" s="31" t="s">
        <v>80</v>
      </c>
      <c r="X31" s="31" t="s">
        <v>80</v>
      </c>
      <c r="Y31" s="31">
        <v>236901.76000000001</v>
      </c>
      <c r="Z31" s="31">
        <v>180916.4</v>
      </c>
      <c r="AA31" s="31" t="s">
        <v>80</v>
      </c>
      <c r="AB31" s="16">
        <f t="shared" si="0"/>
        <v>125226</v>
      </c>
      <c r="AC31" s="17" t="str">
        <f t="shared" ca="1" si="26"/>
        <v>ŁAD-KOMPLEX Sp. jawna Mariola i Piotr Kopocz, ul. Energetyków,
44-200 Rybnik</v>
      </c>
      <c r="AD31" s="28" t="str">
        <f t="shared" si="1"/>
        <v>---</v>
      </c>
      <c r="AE31" s="28">
        <f t="shared" si="2"/>
        <v>100</v>
      </c>
      <c r="AF31" s="28">
        <f t="shared" si="3"/>
        <v>32.564126568058413</v>
      </c>
      <c r="AG31" s="28">
        <f t="shared" si="4"/>
        <v>44.077676054107137</v>
      </c>
      <c r="AH31" s="28" t="str">
        <f t="shared" si="5"/>
        <v>---</v>
      </c>
      <c r="AI31" s="28">
        <f t="shared" si="6"/>
        <v>67.482147349116573</v>
      </c>
      <c r="AJ31" s="28" t="str">
        <f t="shared" si="7"/>
        <v>---</v>
      </c>
      <c r="AK31" s="28">
        <f t="shared" si="8"/>
        <v>97.930743243243242</v>
      </c>
      <c r="AL31" s="28" t="str">
        <f t="shared" si="9"/>
        <v>---</v>
      </c>
      <c r="AM31" s="28">
        <f t="shared" si="10"/>
        <v>62.875265306647087</v>
      </c>
      <c r="AN31" s="28">
        <f t="shared" si="11"/>
        <v>75.791579149199478</v>
      </c>
      <c r="AO31" s="28" t="str">
        <f t="shared" si="12"/>
        <v>---</v>
      </c>
      <c r="AP31" s="28" t="str">
        <f t="shared" si="13"/>
        <v>---</v>
      </c>
      <c r="AQ31" s="28">
        <f t="shared" si="14"/>
        <v>95.315065056531722</v>
      </c>
      <c r="AR31" s="28">
        <f t="shared" si="15"/>
        <v>65.409245233742496</v>
      </c>
      <c r="AS31" s="28" t="str">
        <f t="shared" si="16"/>
        <v>---</v>
      </c>
      <c r="AT31" s="28" t="str">
        <f t="shared" si="17"/>
        <v>---</v>
      </c>
      <c r="AU31" s="28">
        <f t="shared" si="18"/>
        <v>98.853786766447215</v>
      </c>
      <c r="AV31" s="28" t="str">
        <f t="shared" si="19"/>
        <v>---</v>
      </c>
      <c r="AW31" s="28">
        <f t="shared" si="20"/>
        <v>63.292661920770001</v>
      </c>
      <c r="AX31" s="28" t="str">
        <f t="shared" si="21"/>
        <v>---</v>
      </c>
      <c r="AY31" s="28" t="str">
        <f t="shared" si="22"/>
        <v>---</v>
      </c>
      <c r="AZ31" s="28">
        <f t="shared" si="23"/>
        <v>52.859885886875638</v>
      </c>
      <c r="BA31" s="28">
        <f t="shared" si="24"/>
        <v>69.217605479658005</v>
      </c>
      <c r="BB31" s="28" t="str">
        <f t="shared" si="25"/>
        <v>---</v>
      </c>
    </row>
    <row r="32" spans="1:54" s="5" customFormat="1" ht="71.25" x14ac:dyDescent="0.25">
      <c r="A32" s="12">
        <v>29</v>
      </c>
      <c r="B32" s="13" t="s">
        <v>56</v>
      </c>
      <c r="C32" s="26" t="s">
        <v>80</v>
      </c>
      <c r="D32" s="31" t="s">
        <v>80</v>
      </c>
      <c r="E32" s="31" t="s">
        <v>80</v>
      </c>
      <c r="F32" s="31" t="s">
        <v>80</v>
      </c>
      <c r="G32" s="31" t="s">
        <v>80</v>
      </c>
      <c r="H32" s="31" t="s">
        <v>80</v>
      </c>
      <c r="I32" s="31" t="s">
        <v>80</v>
      </c>
      <c r="J32" s="31" t="s">
        <v>80</v>
      </c>
      <c r="K32" s="31" t="s">
        <v>80</v>
      </c>
      <c r="L32" s="31" t="s">
        <v>80</v>
      </c>
      <c r="M32" s="31">
        <v>175404.48</v>
      </c>
      <c r="N32" s="32"/>
      <c r="O32" s="31" t="s">
        <v>80</v>
      </c>
      <c r="P32" s="31">
        <v>104900.86</v>
      </c>
      <c r="Q32" s="31">
        <v>188991.88</v>
      </c>
      <c r="R32" s="31">
        <v>302419.08</v>
      </c>
      <c r="S32" s="31" t="s">
        <v>80</v>
      </c>
      <c r="T32" s="31" t="s">
        <v>80</v>
      </c>
      <c r="U32" s="31" t="s">
        <v>80</v>
      </c>
      <c r="V32" s="31">
        <v>221979.96</v>
      </c>
      <c r="W32" s="31" t="s">
        <v>80</v>
      </c>
      <c r="X32" s="31" t="s">
        <v>80</v>
      </c>
      <c r="Y32" s="31">
        <v>187508.24</v>
      </c>
      <c r="Z32" s="31">
        <v>185295.94</v>
      </c>
      <c r="AA32" s="31">
        <v>251223.12</v>
      </c>
      <c r="AB32" s="16">
        <f t="shared" si="0"/>
        <v>104900.86</v>
      </c>
      <c r="AC32" s="17" t="str">
        <f t="shared" ca="1" si="26"/>
        <v>EKOTRADE Sp. z o.o. z siedzibą w Warszawie, Przedstawicielstwo w Siemianowicach Śląskich, ul. P. Śmiłowskiego 2, 41-100 Siemianowice Śląskie
Alert Sp. z o.o., ul. Pawła Śmiłowskiego 2, 41-100 Siemianowice Śląskie</v>
      </c>
      <c r="AD32" s="28" t="str">
        <f t="shared" si="1"/>
        <v>---</v>
      </c>
      <c r="AE32" s="28" t="str">
        <f t="shared" si="2"/>
        <v>---</v>
      </c>
      <c r="AF32" s="28" t="str">
        <f t="shared" si="3"/>
        <v>---</v>
      </c>
      <c r="AG32" s="28" t="str">
        <f t="shared" si="4"/>
        <v>---</v>
      </c>
      <c r="AH32" s="28" t="str">
        <f t="shared" si="5"/>
        <v>---</v>
      </c>
      <c r="AI32" s="28" t="str">
        <f t="shared" si="6"/>
        <v>---</v>
      </c>
      <c r="AJ32" s="28" t="str">
        <f t="shared" si="7"/>
        <v>---</v>
      </c>
      <c r="AK32" s="28" t="str">
        <f t="shared" si="8"/>
        <v>---</v>
      </c>
      <c r="AL32" s="28" t="str">
        <f t="shared" si="9"/>
        <v>---</v>
      </c>
      <c r="AM32" s="28" t="str">
        <f t="shared" si="10"/>
        <v>---</v>
      </c>
      <c r="AN32" s="28">
        <f t="shared" si="11"/>
        <v>59.80512014288346</v>
      </c>
      <c r="AO32" s="28" t="str">
        <f t="shared" si="12"/>
        <v>---</v>
      </c>
      <c r="AP32" s="28" t="str">
        <f t="shared" si="13"/>
        <v>---</v>
      </c>
      <c r="AQ32" s="28">
        <f t="shared" si="14"/>
        <v>100</v>
      </c>
      <c r="AR32" s="28">
        <f t="shared" si="15"/>
        <v>55.505485209205808</v>
      </c>
      <c r="AS32" s="28">
        <f t="shared" si="16"/>
        <v>34.687249230438766</v>
      </c>
      <c r="AT32" s="28" t="str">
        <f t="shared" si="17"/>
        <v>---</v>
      </c>
      <c r="AU32" s="28" t="str">
        <f t="shared" si="18"/>
        <v>---</v>
      </c>
      <c r="AV32" s="28" t="str">
        <f t="shared" si="19"/>
        <v>---</v>
      </c>
      <c r="AW32" s="28">
        <f t="shared" si="20"/>
        <v>47.256905533274271</v>
      </c>
      <c r="AX32" s="28" t="str">
        <f t="shared" si="21"/>
        <v>---</v>
      </c>
      <c r="AY32" s="28" t="str">
        <f t="shared" si="22"/>
        <v>---</v>
      </c>
      <c r="AZ32" s="28">
        <f t="shared" si="23"/>
        <v>55.944666751711821</v>
      </c>
      <c r="BA32" s="28">
        <f t="shared" si="24"/>
        <v>56.612605759197962</v>
      </c>
      <c r="BB32" s="28">
        <f t="shared" si="25"/>
        <v>41.756053344134884</v>
      </c>
    </row>
    <row r="33" spans="1:54" ht="73.5" x14ac:dyDescent="0.25">
      <c r="A33" s="3">
        <v>30</v>
      </c>
      <c r="B33" s="11" t="s">
        <v>57</v>
      </c>
      <c r="C33" s="26" t="s">
        <v>80</v>
      </c>
      <c r="D33" s="31" t="s">
        <v>80</v>
      </c>
      <c r="E33" s="31" t="s">
        <v>80</v>
      </c>
      <c r="F33" s="31" t="s">
        <v>80</v>
      </c>
      <c r="G33" s="31" t="s">
        <v>80</v>
      </c>
      <c r="H33" s="31">
        <v>262571.76</v>
      </c>
      <c r="I33" s="31" t="s">
        <v>80</v>
      </c>
      <c r="J33" s="31">
        <v>134920.79999999999</v>
      </c>
      <c r="K33" s="31">
        <v>243103.32</v>
      </c>
      <c r="L33" s="31" t="s">
        <v>80</v>
      </c>
      <c r="M33" s="31">
        <v>228812.28</v>
      </c>
      <c r="N33" s="32"/>
      <c r="O33" s="31">
        <v>360007.2</v>
      </c>
      <c r="P33" s="31">
        <v>154505.04</v>
      </c>
      <c r="Q33" s="31">
        <v>229886.4</v>
      </c>
      <c r="R33" s="31" t="s">
        <v>80</v>
      </c>
      <c r="S33" s="31" t="s">
        <v>80</v>
      </c>
      <c r="T33" s="31" t="s">
        <v>80</v>
      </c>
      <c r="U33" s="31" t="s">
        <v>80</v>
      </c>
      <c r="V33" s="31">
        <v>218681.52</v>
      </c>
      <c r="W33" s="31">
        <v>367390.2</v>
      </c>
      <c r="X33" s="31">
        <v>347839.2</v>
      </c>
      <c r="Y33" s="31">
        <v>164904.6</v>
      </c>
      <c r="Z33" s="31">
        <v>167079.84</v>
      </c>
      <c r="AA33" s="31" t="s">
        <v>80</v>
      </c>
      <c r="AB33" s="16">
        <f t="shared" si="0"/>
        <v>134920.79999999999</v>
      </c>
      <c r="AC33" s="17" t="str">
        <f t="shared" ca="1" si="26"/>
        <v>TIP-TOP Marcin Bauerek, ul. Karola Marksa 12, 44-300 Wodzisław Śląski</v>
      </c>
      <c r="AD33" s="28" t="str">
        <f t="shared" si="1"/>
        <v>---</v>
      </c>
      <c r="AE33" s="28" t="str">
        <f t="shared" si="2"/>
        <v>---</v>
      </c>
      <c r="AF33" s="28" t="str">
        <f t="shared" si="3"/>
        <v>---</v>
      </c>
      <c r="AG33" s="28" t="str">
        <f t="shared" si="4"/>
        <v>---</v>
      </c>
      <c r="AH33" s="28" t="str">
        <f t="shared" si="5"/>
        <v>---</v>
      </c>
      <c r="AI33" s="28">
        <f t="shared" si="6"/>
        <v>51.384352986017987</v>
      </c>
      <c r="AJ33" s="28" t="str">
        <f t="shared" si="7"/>
        <v>---</v>
      </c>
      <c r="AK33" s="28">
        <f t="shared" si="8"/>
        <v>100</v>
      </c>
      <c r="AL33" s="28">
        <f t="shared" si="9"/>
        <v>55.499365454984314</v>
      </c>
      <c r="AM33" s="28" t="str">
        <f t="shared" si="10"/>
        <v>---</v>
      </c>
      <c r="AN33" s="28">
        <f t="shared" si="11"/>
        <v>58.965716350538521</v>
      </c>
      <c r="AO33" s="28" t="str">
        <f t="shared" si="12"/>
        <v>---</v>
      </c>
      <c r="AP33" s="28">
        <f t="shared" si="13"/>
        <v>37.477250454990894</v>
      </c>
      <c r="AQ33" s="28">
        <f t="shared" si="14"/>
        <v>87.324529995914673</v>
      </c>
      <c r="AR33" s="28">
        <f t="shared" si="15"/>
        <v>58.690205249201341</v>
      </c>
      <c r="AS33" s="28" t="str">
        <f t="shared" si="16"/>
        <v>---</v>
      </c>
      <c r="AT33" s="28" t="str">
        <f t="shared" si="17"/>
        <v>---</v>
      </c>
      <c r="AU33" s="28" t="str">
        <f t="shared" si="18"/>
        <v>---</v>
      </c>
      <c r="AV33" s="28" t="str">
        <f t="shared" si="19"/>
        <v>---</v>
      </c>
      <c r="AW33" s="28">
        <f t="shared" si="20"/>
        <v>61.69739445747404</v>
      </c>
      <c r="AX33" s="28">
        <f t="shared" si="21"/>
        <v>36.724115123375633</v>
      </c>
      <c r="AY33" s="28">
        <f t="shared" si="22"/>
        <v>38.788267682308373</v>
      </c>
      <c r="AZ33" s="28">
        <f t="shared" si="23"/>
        <v>81.817487201691151</v>
      </c>
      <c r="BA33" s="28">
        <f t="shared" si="24"/>
        <v>80.752291838440826</v>
      </c>
      <c r="BB33" s="28" t="str">
        <f t="shared" si="25"/>
        <v>---</v>
      </c>
    </row>
    <row r="34" spans="1:54" ht="30" x14ac:dyDescent="0.25">
      <c r="A34" s="3">
        <v>31</v>
      </c>
      <c r="B34" s="11" t="s">
        <v>58</v>
      </c>
      <c r="C34" s="26" t="s">
        <v>80</v>
      </c>
      <c r="D34" s="31" t="s">
        <v>80</v>
      </c>
      <c r="E34" s="31" t="s">
        <v>80</v>
      </c>
      <c r="F34" s="31">
        <v>255672</v>
      </c>
      <c r="G34" s="31">
        <v>115275.5</v>
      </c>
      <c r="H34" s="31" t="s">
        <v>80</v>
      </c>
      <c r="I34" s="31" t="s">
        <v>80</v>
      </c>
      <c r="J34" s="31">
        <v>111114</v>
      </c>
      <c r="K34" s="31" t="s">
        <v>80</v>
      </c>
      <c r="L34" s="31" t="s">
        <v>80</v>
      </c>
      <c r="M34" s="31">
        <v>165116.16</v>
      </c>
      <c r="N34" s="32"/>
      <c r="O34" s="31" t="s">
        <v>80</v>
      </c>
      <c r="P34" s="31">
        <v>103513.88</v>
      </c>
      <c r="Q34" s="33"/>
      <c r="R34" s="31">
        <v>270280.8</v>
      </c>
      <c r="S34" s="31" t="s">
        <v>80</v>
      </c>
      <c r="T34" s="34">
        <v>98138</v>
      </c>
      <c r="U34" s="31" t="s">
        <v>80</v>
      </c>
      <c r="V34" s="31">
        <v>200732.68</v>
      </c>
      <c r="W34" s="31" t="s">
        <v>80</v>
      </c>
      <c r="X34" s="31" t="s">
        <v>80</v>
      </c>
      <c r="Y34" s="31">
        <v>101751.76</v>
      </c>
      <c r="Z34" s="31" t="s">
        <v>80</v>
      </c>
      <c r="AA34" s="31" t="s">
        <v>80</v>
      </c>
      <c r="AB34" s="16">
        <f t="shared" si="0"/>
        <v>98138</v>
      </c>
      <c r="AC34" s="17" t="str">
        <f t="shared" ca="1" si="26"/>
        <v>EXPRES Sp. z o.o., Os. Dąbrówki 1B/10, 44-286 Wodzisław Śląski</v>
      </c>
      <c r="AD34" s="28" t="str">
        <f t="shared" si="1"/>
        <v>---</v>
      </c>
      <c r="AE34" s="28" t="str">
        <f t="shared" si="2"/>
        <v>---</v>
      </c>
      <c r="AF34" s="28" t="str">
        <f t="shared" si="3"/>
        <v>---</v>
      </c>
      <c r="AG34" s="28">
        <f t="shared" si="4"/>
        <v>38.384336180731559</v>
      </c>
      <c r="AH34" s="28">
        <f t="shared" si="5"/>
        <v>85.133441190886188</v>
      </c>
      <c r="AI34" s="28" t="str">
        <f t="shared" si="6"/>
        <v>---</v>
      </c>
      <c r="AJ34" s="28" t="str">
        <f t="shared" si="7"/>
        <v>---</v>
      </c>
      <c r="AK34" s="28">
        <f t="shared" si="8"/>
        <v>88.321903630505602</v>
      </c>
      <c r="AL34" s="28" t="str">
        <f t="shared" si="9"/>
        <v>---</v>
      </c>
      <c r="AM34" s="28" t="str">
        <f t="shared" si="10"/>
        <v>---</v>
      </c>
      <c r="AN34" s="28">
        <f t="shared" si="11"/>
        <v>59.435733001542665</v>
      </c>
      <c r="AO34" s="28" t="str">
        <f t="shared" si="12"/>
        <v>---</v>
      </c>
      <c r="AP34" s="28" t="str">
        <f t="shared" si="13"/>
        <v>---</v>
      </c>
      <c r="AQ34" s="28">
        <f t="shared" si="14"/>
        <v>94.806609509758502</v>
      </c>
      <c r="AR34" s="28" t="str">
        <f t="shared" si="15"/>
        <v>---</v>
      </c>
      <c r="AS34" s="28">
        <f t="shared" si="16"/>
        <v>36.309645376216146</v>
      </c>
      <c r="AT34" s="28" t="str">
        <f t="shared" si="17"/>
        <v>---</v>
      </c>
      <c r="AU34" s="28">
        <f t="shared" si="18"/>
        <v>100</v>
      </c>
      <c r="AV34" s="28" t="str">
        <f t="shared" si="19"/>
        <v>---</v>
      </c>
      <c r="AW34" s="28">
        <f t="shared" si="20"/>
        <v>48.889896752237853</v>
      </c>
      <c r="AX34" s="28" t="str">
        <f t="shared" si="21"/>
        <v>---</v>
      </c>
      <c r="AY34" s="28" t="str">
        <f t="shared" si="22"/>
        <v>---</v>
      </c>
      <c r="AZ34" s="28">
        <f t="shared" si="23"/>
        <v>96.448454552530592</v>
      </c>
      <c r="BA34" s="28" t="str">
        <f t="shared" si="24"/>
        <v>---</v>
      </c>
      <c r="BB34" s="28" t="str">
        <f t="shared" si="25"/>
        <v>---</v>
      </c>
    </row>
    <row r="35" spans="1:54" ht="71.25" x14ac:dyDescent="0.25">
      <c r="A35" s="3">
        <v>32</v>
      </c>
      <c r="B35" s="11" t="s">
        <v>59</v>
      </c>
      <c r="C35" s="26" t="s">
        <v>80</v>
      </c>
      <c r="D35" s="31" t="s">
        <v>80</v>
      </c>
      <c r="E35" s="31" t="s">
        <v>80</v>
      </c>
      <c r="F35" s="31" t="s">
        <v>80</v>
      </c>
      <c r="G35" s="31" t="s">
        <v>80</v>
      </c>
      <c r="H35" s="31" t="s">
        <v>80</v>
      </c>
      <c r="I35" s="31">
        <v>199030.68</v>
      </c>
      <c r="J35" s="31" t="s">
        <v>80</v>
      </c>
      <c r="K35" s="31">
        <v>229002.96</v>
      </c>
      <c r="L35" s="31" t="s">
        <v>80</v>
      </c>
      <c r="M35" s="31">
        <v>211066.56</v>
      </c>
      <c r="N35" s="32"/>
      <c r="O35" s="31" t="s">
        <v>80</v>
      </c>
      <c r="P35" s="34">
        <v>119963.31</v>
      </c>
      <c r="Q35" s="33"/>
      <c r="R35" s="31" t="s">
        <v>80</v>
      </c>
      <c r="S35" s="31" t="s">
        <v>80</v>
      </c>
      <c r="T35" s="31" t="s">
        <v>80</v>
      </c>
      <c r="U35" s="31" t="s">
        <v>80</v>
      </c>
      <c r="V35" s="31">
        <v>193581.21</v>
      </c>
      <c r="W35" s="31" t="s">
        <v>80</v>
      </c>
      <c r="X35" s="31">
        <v>342089.28</v>
      </c>
      <c r="Y35" s="31">
        <v>211897.59</v>
      </c>
      <c r="Z35" s="31">
        <v>202920.93</v>
      </c>
      <c r="AA35" s="31" t="s">
        <v>80</v>
      </c>
      <c r="AB35" s="16">
        <f t="shared" si="0"/>
        <v>119963.31</v>
      </c>
      <c r="AC35" s="17" t="str">
        <f t="shared" ca="1" si="26"/>
        <v>EKOTRADE Sp. z o.o. z siedzibą w Warszawie, Przedstawicielstwo w Siemianowicach Śląskich, ul. P. Śmiłowskiego 2, 41-100 Siemianowice Śląskie
Alert Sp. z o.o., ul. Pawła Śmiłowskiego 2, 41-100 Siemianowice Śląskie</v>
      </c>
      <c r="AD35" s="28" t="str">
        <f t="shared" si="1"/>
        <v>---</v>
      </c>
      <c r="AE35" s="28" t="str">
        <f t="shared" si="2"/>
        <v>---</v>
      </c>
      <c r="AF35" s="28" t="str">
        <f t="shared" si="3"/>
        <v>---</v>
      </c>
      <c r="AG35" s="28" t="str">
        <f t="shared" si="4"/>
        <v>---</v>
      </c>
      <c r="AH35" s="28" t="str">
        <f t="shared" si="5"/>
        <v>---</v>
      </c>
      <c r="AI35" s="28" t="str">
        <f t="shared" si="6"/>
        <v>---</v>
      </c>
      <c r="AJ35" s="28">
        <f t="shared" si="7"/>
        <v>60.273777891931033</v>
      </c>
      <c r="AK35" s="28" t="str">
        <f t="shared" si="8"/>
        <v>---</v>
      </c>
      <c r="AL35" s="28">
        <f t="shared" si="9"/>
        <v>52.385047774054968</v>
      </c>
      <c r="AM35" s="28" t="str">
        <f t="shared" si="10"/>
        <v>---</v>
      </c>
      <c r="AN35" s="28">
        <f t="shared" si="11"/>
        <v>56.836720132265384</v>
      </c>
      <c r="AO35" s="28" t="str">
        <f t="shared" si="12"/>
        <v>---</v>
      </c>
      <c r="AP35" s="28" t="str">
        <f t="shared" si="13"/>
        <v>---</v>
      </c>
      <c r="AQ35" s="28">
        <f t="shared" si="14"/>
        <v>100</v>
      </c>
      <c r="AR35" s="28" t="str">
        <f t="shared" si="15"/>
        <v>---</v>
      </c>
      <c r="AS35" s="28" t="str">
        <f t="shared" si="16"/>
        <v>---</v>
      </c>
      <c r="AT35" s="28" t="str">
        <f t="shared" si="17"/>
        <v>---</v>
      </c>
      <c r="AU35" s="28" t="str">
        <f t="shared" si="18"/>
        <v>---</v>
      </c>
      <c r="AV35" s="28" t="str">
        <f t="shared" si="19"/>
        <v>---</v>
      </c>
      <c r="AW35" s="28">
        <f t="shared" si="20"/>
        <v>61.97053422695312</v>
      </c>
      <c r="AX35" s="28" t="str">
        <f t="shared" si="21"/>
        <v>---</v>
      </c>
      <c r="AY35" s="28">
        <f t="shared" si="22"/>
        <v>35.067836677021852</v>
      </c>
      <c r="AZ35" s="28">
        <f t="shared" si="23"/>
        <v>56.613815192518238</v>
      </c>
      <c r="BA35" s="28">
        <f t="shared" si="24"/>
        <v>59.118253597595874</v>
      </c>
      <c r="BB35" s="28" t="str">
        <f t="shared" si="25"/>
        <v>---</v>
      </c>
    </row>
    <row r="36" spans="1:54" ht="45" x14ac:dyDescent="0.25">
      <c r="A36" s="3">
        <v>33</v>
      </c>
      <c r="B36" s="11" t="s">
        <v>60</v>
      </c>
      <c r="C36" s="26" t="s">
        <v>80</v>
      </c>
      <c r="D36" s="31">
        <v>101887.2</v>
      </c>
      <c r="E36" s="31">
        <v>236124</v>
      </c>
      <c r="F36" s="31">
        <v>170388</v>
      </c>
      <c r="G36" s="31" t="s">
        <v>80</v>
      </c>
      <c r="H36" s="31" t="s">
        <v>80</v>
      </c>
      <c r="I36" s="31" t="s">
        <v>80</v>
      </c>
      <c r="J36" s="31">
        <v>81648</v>
      </c>
      <c r="K36" s="31" t="s">
        <v>80</v>
      </c>
      <c r="L36" s="31">
        <v>135627</v>
      </c>
      <c r="M36" s="31">
        <v>107575.44</v>
      </c>
      <c r="N36" s="32"/>
      <c r="O36" s="31" t="s">
        <v>80</v>
      </c>
      <c r="P36" s="31">
        <v>90360</v>
      </c>
      <c r="Q36" s="31">
        <v>143820</v>
      </c>
      <c r="R36" s="31" t="s">
        <v>80</v>
      </c>
      <c r="S36" s="31" t="s">
        <v>80</v>
      </c>
      <c r="T36" s="31">
        <v>85704</v>
      </c>
      <c r="U36" s="31" t="s">
        <v>80</v>
      </c>
      <c r="V36" s="31" t="s">
        <v>80</v>
      </c>
      <c r="W36" s="31" t="s">
        <v>80</v>
      </c>
      <c r="X36" s="31" t="s">
        <v>80</v>
      </c>
      <c r="Y36" s="31">
        <v>137870.88</v>
      </c>
      <c r="Z36" s="31" t="s">
        <v>80</v>
      </c>
      <c r="AA36" s="31" t="s">
        <v>80</v>
      </c>
      <c r="AB36" s="16">
        <f t="shared" si="0"/>
        <v>81648</v>
      </c>
      <c r="AC36" s="17" t="str">
        <f t="shared" ca="1" si="26"/>
        <v>TIP-TOP Marcin Bauerek, ul. Karola Marksa 12, 44-300 Wodzisław Śląski</v>
      </c>
      <c r="AD36" s="28" t="str">
        <f t="shared" si="1"/>
        <v>---</v>
      </c>
      <c r="AE36" s="28">
        <f t="shared" si="2"/>
        <v>80.135679457282166</v>
      </c>
      <c r="AF36" s="28">
        <f t="shared" si="3"/>
        <v>34.578441835645677</v>
      </c>
      <c r="AG36" s="28">
        <f t="shared" si="4"/>
        <v>47.918867525882106</v>
      </c>
      <c r="AH36" s="28" t="str">
        <f t="shared" si="5"/>
        <v>---</v>
      </c>
      <c r="AI36" s="28" t="str">
        <f t="shared" si="6"/>
        <v>---</v>
      </c>
      <c r="AJ36" s="28" t="str">
        <f t="shared" si="7"/>
        <v>---</v>
      </c>
      <c r="AK36" s="28">
        <f t="shared" si="8"/>
        <v>100</v>
      </c>
      <c r="AL36" s="28" t="str">
        <f t="shared" si="9"/>
        <v>---</v>
      </c>
      <c r="AM36" s="28">
        <f t="shared" si="10"/>
        <v>60.200402574708576</v>
      </c>
      <c r="AN36" s="28">
        <f t="shared" si="11"/>
        <v>75.898364905595557</v>
      </c>
      <c r="AO36" s="28" t="str">
        <f t="shared" si="12"/>
        <v>---</v>
      </c>
      <c r="AP36" s="28" t="str">
        <f t="shared" si="13"/>
        <v>---</v>
      </c>
      <c r="AQ36" s="28">
        <f t="shared" si="14"/>
        <v>90.358565737051791</v>
      </c>
      <c r="AR36" s="28">
        <f t="shared" si="15"/>
        <v>56.77096370463078</v>
      </c>
      <c r="AS36" s="28" t="str">
        <f t="shared" si="16"/>
        <v>---</v>
      </c>
      <c r="AT36" s="28" t="str">
        <f t="shared" si="17"/>
        <v>---</v>
      </c>
      <c r="AU36" s="28">
        <f t="shared" si="18"/>
        <v>95.26743209185102</v>
      </c>
      <c r="AV36" s="28" t="str">
        <f t="shared" si="19"/>
        <v>---</v>
      </c>
      <c r="AW36" s="28" t="str">
        <f t="shared" si="20"/>
        <v>---</v>
      </c>
      <c r="AX36" s="28" t="str">
        <f t="shared" si="21"/>
        <v>---</v>
      </c>
      <c r="AY36" s="28" t="str">
        <f t="shared" si="22"/>
        <v>---</v>
      </c>
      <c r="AZ36" s="28">
        <f t="shared" si="23"/>
        <v>59.220627299978069</v>
      </c>
      <c r="BA36" s="28" t="str">
        <f t="shared" si="24"/>
        <v>---</v>
      </c>
      <c r="BB36" s="28" t="str">
        <f t="shared" si="25"/>
        <v>---</v>
      </c>
    </row>
    <row r="37" spans="1:54" s="5" customFormat="1" ht="71.25" x14ac:dyDescent="0.25">
      <c r="A37" s="12">
        <v>34</v>
      </c>
      <c r="B37" s="13" t="s">
        <v>61</v>
      </c>
      <c r="C37" s="26" t="s">
        <v>80</v>
      </c>
      <c r="D37" s="31" t="s">
        <v>80</v>
      </c>
      <c r="E37" s="31" t="s">
        <v>80</v>
      </c>
      <c r="F37" s="31">
        <v>262128.96</v>
      </c>
      <c r="G37" s="31" t="s">
        <v>80</v>
      </c>
      <c r="H37" s="31">
        <v>215724.72</v>
      </c>
      <c r="I37" s="31" t="s">
        <v>80</v>
      </c>
      <c r="J37" s="31" t="s">
        <v>80</v>
      </c>
      <c r="K37" s="31" t="s">
        <v>80</v>
      </c>
      <c r="L37" s="31" t="s">
        <v>80</v>
      </c>
      <c r="M37" s="31">
        <v>183962.28</v>
      </c>
      <c r="N37" s="32"/>
      <c r="O37" s="31" t="s">
        <v>80</v>
      </c>
      <c r="P37" s="31">
        <v>146202.28</v>
      </c>
      <c r="Q37" s="31">
        <v>176073.52</v>
      </c>
      <c r="R37" s="31">
        <v>326888.64</v>
      </c>
      <c r="S37" s="31">
        <v>188284</v>
      </c>
      <c r="T37" s="31">
        <v>227735.76</v>
      </c>
      <c r="U37" s="31">
        <v>198694.56</v>
      </c>
      <c r="V37" s="31">
        <v>240481</v>
      </c>
      <c r="W37" s="31" t="s">
        <v>80</v>
      </c>
      <c r="X37" s="31" t="s">
        <v>80</v>
      </c>
      <c r="Y37" s="31">
        <v>158027.6</v>
      </c>
      <c r="Z37" s="31" t="s">
        <v>80</v>
      </c>
      <c r="AA37" s="31" t="s">
        <v>80</v>
      </c>
      <c r="AB37" s="16">
        <f t="shared" si="0"/>
        <v>146202.28</v>
      </c>
      <c r="AC37" s="17" t="str">
        <f t="shared" ca="1" si="26"/>
        <v>EKOTRADE Sp. z o.o. z siedzibą w Warszawie, Przedstawicielstwo w Siemianowicach Śląskich, ul. P. Śmiłowskiego 2, 41-100 Siemianowice Śląskie
Alert Sp. z o.o., ul. Pawła Śmiłowskiego 2, 41-100 Siemianowice Śląskie</v>
      </c>
      <c r="AD37" s="28" t="str">
        <f t="shared" si="1"/>
        <v>---</v>
      </c>
      <c r="AE37" s="28" t="str">
        <f t="shared" si="2"/>
        <v>---</v>
      </c>
      <c r="AF37" s="28" t="str">
        <f t="shared" si="3"/>
        <v>---</v>
      </c>
      <c r="AG37" s="28">
        <f t="shared" si="4"/>
        <v>55.774943752876446</v>
      </c>
      <c r="AH37" s="28" t="str">
        <f t="shared" si="5"/>
        <v>---</v>
      </c>
      <c r="AI37" s="28">
        <f t="shared" si="6"/>
        <v>67.772613171082114</v>
      </c>
      <c r="AJ37" s="28" t="str">
        <f t="shared" si="7"/>
        <v>---</v>
      </c>
      <c r="AK37" s="28" t="str">
        <f t="shared" si="8"/>
        <v>---</v>
      </c>
      <c r="AL37" s="28" t="str">
        <f t="shared" si="9"/>
        <v>---</v>
      </c>
      <c r="AM37" s="28" t="str">
        <f t="shared" si="10"/>
        <v>---</v>
      </c>
      <c r="AN37" s="28">
        <f t="shared" si="11"/>
        <v>79.47405305044056</v>
      </c>
      <c r="AO37" s="28" t="str">
        <f t="shared" si="12"/>
        <v>---</v>
      </c>
      <c r="AP37" s="28" t="str">
        <f t="shared" si="13"/>
        <v>---</v>
      </c>
      <c r="AQ37" s="28">
        <f t="shared" si="14"/>
        <v>100</v>
      </c>
      <c r="AR37" s="28">
        <f t="shared" si="15"/>
        <v>83.034791375784394</v>
      </c>
      <c r="AS37" s="28">
        <f t="shared" si="16"/>
        <v>44.725408628455241</v>
      </c>
      <c r="AT37" s="28">
        <f t="shared" si="17"/>
        <v>77.649869346306645</v>
      </c>
      <c r="AU37" s="28">
        <f t="shared" si="18"/>
        <v>64.198209363342855</v>
      </c>
      <c r="AV37" s="28">
        <f t="shared" si="19"/>
        <v>73.581420648859236</v>
      </c>
      <c r="AW37" s="28">
        <f t="shared" si="20"/>
        <v>60.795771807336131</v>
      </c>
      <c r="AX37" s="28" t="str">
        <f t="shared" si="21"/>
        <v>---</v>
      </c>
      <c r="AY37" s="28" t="str">
        <f t="shared" si="22"/>
        <v>---</v>
      </c>
      <c r="AZ37" s="28">
        <f t="shared" si="23"/>
        <v>92.516927422804613</v>
      </c>
      <c r="BA37" s="28" t="str">
        <f t="shared" si="24"/>
        <v>---</v>
      </c>
      <c r="BB37" s="28" t="str">
        <f t="shared" si="25"/>
        <v>---</v>
      </c>
    </row>
    <row r="38" spans="1:54" ht="71.25" x14ac:dyDescent="0.25">
      <c r="A38" s="3">
        <v>35</v>
      </c>
      <c r="B38" s="11" t="s">
        <v>62</v>
      </c>
      <c r="C38" s="26" t="s">
        <v>80</v>
      </c>
      <c r="D38" s="31" t="s">
        <v>80</v>
      </c>
      <c r="E38" s="31" t="s">
        <v>80</v>
      </c>
      <c r="F38" s="31" t="s">
        <v>80</v>
      </c>
      <c r="G38" s="31" t="s">
        <v>80</v>
      </c>
      <c r="H38" s="31" t="s">
        <v>80</v>
      </c>
      <c r="I38" s="31" t="s">
        <v>80</v>
      </c>
      <c r="J38" s="31" t="s">
        <v>80</v>
      </c>
      <c r="K38" s="31">
        <v>141336.6</v>
      </c>
      <c r="L38" s="31" t="s">
        <v>80</v>
      </c>
      <c r="M38" s="31">
        <v>188679.24</v>
      </c>
      <c r="N38" s="32"/>
      <c r="O38" s="31" t="s">
        <v>80</v>
      </c>
      <c r="P38" s="31">
        <v>95979.4</v>
      </c>
      <c r="Q38" s="31" t="s">
        <v>80</v>
      </c>
      <c r="R38" s="31" t="s">
        <v>80</v>
      </c>
      <c r="S38" s="31" t="s">
        <v>80</v>
      </c>
      <c r="T38" s="31" t="s">
        <v>80</v>
      </c>
      <c r="U38" s="31" t="s">
        <v>80</v>
      </c>
      <c r="V38" s="31" t="s">
        <v>80</v>
      </c>
      <c r="W38" s="31" t="s">
        <v>80</v>
      </c>
      <c r="X38" s="31" t="s">
        <v>80</v>
      </c>
      <c r="Y38" s="31">
        <v>100486.88</v>
      </c>
      <c r="Z38" s="31" t="s">
        <v>80</v>
      </c>
      <c r="AA38" s="31" t="s">
        <v>80</v>
      </c>
      <c r="AB38" s="16">
        <f t="shared" si="0"/>
        <v>95979.4</v>
      </c>
      <c r="AC38" s="17" t="str">
        <f t="shared" ca="1" si="26"/>
        <v>EKOTRADE Sp. z o.o. z siedzibą w Warszawie, Przedstawicielstwo w Siemianowicach Śląskich, ul. P. Śmiłowskiego 2, 41-100 Siemianowice Śląskie
Alert Sp. z o.o., ul. Pawła Śmiłowskiego 2, 41-100 Siemianowice Śląskie</v>
      </c>
      <c r="AD38" s="28" t="str">
        <f t="shared" si="1"/>
        <v>---</v>
      </c>
      <c r="AE38" s="28" t="str">
        <f t="shared" si="2"/>
        <v>---</v>
      </c>
      <c r="AF38" s="28" t="str">
        <f t="shared" si="3"/>
        <v>---</v>
      </c>
      <c r="AG38" s="28" t="str">
        <f t="shared" si="4"/>
        <v>---</v>
      </c>
      <c r="AH38" s="28" t="str">
        <f t="shared" si="5"/>
        <v>---</v>
      </c>
      <c r="AI38" s="28" t="str">
        <f t="shared" si="6"/>
        <v>---</v>
      </c>
      <c r="AJ38" s="28" t="str">
        <f t="shared" si="7"/>
        <v>---</v>
      </c>
      <c r="AK38" s="28" t="str">
        <f t="shared" si="8"/>
        <v>---</v>
      </c>
      <c r="AL38" s="28">
        <f t="shared" si="9"/>
        <v>67.908383249632436</v>
      </c>
      <c r="AM38" s="28" t="str">
        <f t="shared" si="10"/>
        <v>---</v>
      </c>
      <c r="AN38" s="28">
        <f t="shared" si="11"/>
        <v>50.869083424334335</v>
      </c>
      <c r="AO38" s="28" t="str">
        <f t="shared" si="12"/>
        <v>---</v>
      </c>
      <c r="AP38" s="28" t="str">
        <f t="shared" si="13"/>
        <v>---</v>
      </c>
      <c r="AQ38" s="28">
        <f t="shared" si="14"/>
        <v>100</v>
      </c>
      <c r="AR38" s="28" t="str">
        <f t="shared" si="15"/>
        <v>---</v>
      </c>
      <c r="AS38" s="28" t="str">
        <f t="shared" si="16"/>
        <v>---</v>
      </c>
      <c r="AT38" s="28" t="str">
        <f t="shared" si="17"/>
        <v>---</v>
      </c>
      <c r="AU38" s="28" t="str">
        <f t="shared" si="18"/>
        <v>---</v>
      </c>
      <c r="AV38" s="28" t="str">
        <f t="shared" si="19"/>
        <v>---</v>
      </c>
      <c r="AW38" s="28" t="str">
        <f t="shared" si="20"/>
        <v>---</v>
      </c>
      <c r="AX38" s="28" t="str">
        <f t="shared" si="21"/>
        <v>---</v>
      </c>
      <c r="AY38" s="28" t="str">
        <f t="shared" si="22"/>
        <v>---</v>
      </c>
      <c r="AZ38" s="28">
        <f t="shared" si="23"/>
        <v>95.514359685562923</v>
      </c>
      <c r="BA38" s="28" t="str">
        <f t="shared" si="24"/>
        <v>---</v>
      </c>
      <c r="BB38" s="28" t="str">
        <f t="shared" si="25"/>
        <v>---</v>
      </c>
    </row>
    <row r="39" spans="1:54" ht="29.25" x14ac:dyDescent="0.25">
      <c r="A39" s="3">
        <v>36</v>
      </c>
      <c r="B39" s="11" t="s">
        <v>63</v>
      </c>
      <c r="C39" s="26" t="s">
        <v>80</v>
      </c>
      <c r="D39" s="31">
        <v>95202</v>
      </c>
      <c r="E39" s="31" t="s">
        <v>80</v>
      </c>
      <c r="F39" s="31" t="s">
        <v>80</v>
      </c>
      <c r="G39" s="31" t="s">
        <v>80</v>
      </c>
      <c r="H39" s="31" t="s">
        <v>80</v>
      </c>
      <c r="I39" s="31" t="s">
        <v>80</v>
      </c>
      <c r="J39" s="31">
        <v>53136</v>
      </c>
      <c r="K39" s="31" t="s">
        <v>80</v>
      </c>
      <c r="L39" s="31" t="s">
        <v>80</v>
      </c>
      <c r="M39" s="31">
        <v>101926.68</v>
      </c>
      <c r="N39" s="32"/>
      <c r="O39" s="31" t="s">
        <v>80</v>
      </c>
      <c r="P39" s="31">
        <v>79800</v>
      </c>
      <c r="Q39" s="31">
        <v>103320</v>
      </c>
      <c r="R39" s="31" t="s">
        <v>80</v>
      </c>
      <c r="S39" s="31" t="s">
        <v>80</v>
      </c>
      <c r="T39" s="31">
        <v>88560</v>
      </c>
      <c r="U39" s="31" t="s">
        <v>80</v>
      </c>
      <c r="V39" s="31" t="s">
        <v>80</v>
      </c>
      <c r="W39" s="31" t="s">
        <v>80</v>
      </c>
      <c r="X39" s="31" t="s">
        <v>80</v>
      </c>
      <c r="Y39" s="31">
        <v>88492.68</v>
      </c>
      <c r="Z39" s="31">
        <v>101342.28</v>
      </c>
      <c r="AA39" s="31" t="s">
        <v>80</v>
      </c>
      <c r="AB39" s="16">
        <f t="shared" si="0"/>
        <v>53136</v>
      </c>
      <c r="AC39" s="17" t="str">
        <f t="shared" ca="1" si="26"/>
        <v>TIP-TOP Marcin Bauerek, ul. Karola Marksa 12, 44-300 Wodzisław Śląski</v>
      </c>
      <c r="AD39" s="28" t="str">
        <f t="shared" si="1"/>
        <v>---</v>
      </c>
      <c r="AE39" s="28">
        <f t="shared" si="2"/>
        <v>55.813953488372093</v>
      </c>
      <c r="AF39" s="28" t="str">
        <f t="shared" si="3"/>
        <v>---</v>
      </c>
      <c r="AG39" s="28" t="str">
        <f t="shared" si="4"/>
        <v>---</v>
      </c>
      <c r="AH39" s="28" t="str">
        <f t="shared" si="5"/>
        <v>---</v>
      </c>
      <c r="AI39" s="28" t="str">
        <f t="shared" si="6"/>
        <v>---</v>
      </c>
      <c r="AJ39" s="28" t="str">
        <f t="shared" si="7"/>
        <v>---</v>
      </c>
      <c r="AK39" s="28">
        <f t="shared" si="8"/>
        <v>100</v>
      </c>
      <c r="AL39" s="28" t="str">
        <f t="shared" si="9"/>
        <v>---</v>
      </c>
      <c r="AM39" s="28" t="str">
        <f t="shared" si="10"/>
        <v>---</v>
      </c>
      <c r="AN39" s="28">
        <f t="shared" si="11"/>
        <v>52.131591061339385</v>
      </c>
      <c r="AO39" s="28" t="str">
        <f t="shared" si="12"/>
        <v>---</v>
      </c>
      <c r="AP39" s="28" t="str">
        <f t="shared" si="13"/>
        <v>---</v>
      </c>
      <c r="AQ39" s="28">
        <f t="shared" si="14"/>
        <v>66.58646616541354</v>
      </c>
      <c r="AR39" s="28">
        <f t="shared" si="15"/>
        <v>51.428571428571423</v>
      </c>
      <c r="AS39" s="28" t="str">
        <f t="shared" si="16"/>
        <v>---</v>
      </c>
      <c r="AT39" s="28" t="str">
        <f t="shared" si="17"/>
        <v>---</v>
      </c>
      <c r="AU39" s="28">
        <f t="shared" si="18"/>
        <v>60</v>
      </c>
      <c r="AV39" s="28" t="str">
        <f t="shared" si="19"/>
        <v>---</v>
      </c>
      <c r="AW39" s="28" t="str">
        <f t="shared" si="20"/>
        <v>---</v>
      </c>
      <c r="AX39" s="28" t="str">
        <f t="shared" si="21"/>
        <v>---</v>
      </c>
      <c r="AY39" s="28" t="str">
        <f t="shared" si="22"/>
        <v>---</v>
      </c>
      <c r="AZ39" s="28">
        <f t="shared" si="23"/>
        <v>60.045644453303936</v>
      </c>
      <c r="BA39" s="28">
        <f t="shared" si="24"/>
        <v>52.432212892782758</v>
      </c>
      <c r="BB39" s="28" t="str">
        <f t="shared" si="25"/>
        <v>---</v>
      </c>
    </row>
    <row r="40" spans="1:54" ht="71.25" x14ac:dyDescent="0.25">
      <c r="A40" s="3">
        <v>37</v>
      </c>
      <c r="B40" s="11" t="s">
        <v>64</v>
      </c>
      <c r="C40" s="26" t="s">
        <v>80</v>
      </c>
      <c r="D40" s="31" t="s">
        <v>80</v>
      </c>
      <c r="E40" s="31">
        <v>170885.16</v>
      </c>
      <c r="F40" s="31" t="s">
        <v>80</v>
      </c>
      <c r="G40" s="31" t="s">
        <v>80</v>
      </c>
      <c r="H40" s="31" t="s">
        <v>80</v>
      </c>
      <c r="I40" s="31">
        <v>109675.62</v>
      </c>
      <c r="J40" s="31" t="s">
        <v>80</v>
      </c>
      <c r="K40" s="31">
        <v>170836.08</v>
      </c>
      <c r="L40" s="31" t="s">
        <v>80</v>
      </c>
      <c r="M40" s="31">
        <v>140988</v>
      </c>
      <c r="N40" s="32"/>
      <c r="O40" s="31" t="s">
        <v>80</v>
      </c>
      <c r="P40" s="31">
        <v>87846</v>
      </c>
      <c r="Q40" s="31" t="s">
        <v>80</v>
      </c>
      <c r="R40" s="31" t="s">
        <v>80</v>
      </c>
      <c r="S40" s="31" t="s">
        <v>80</v>
      </c>
      <c r="T40" s="31" t="s">
        <v>80</v>
      </c>
      <c r="U40" s="31" t="s">
        <v>80</v>
      </c>
      <c r="V40" s="31" t="s">
        <v>80</v>
      </c>
      <c r="W40" s="31" t="s">
        <v>80</v>
      </c>
      <c r="X40" s="31" t="s">
        <v>80</v>
      </c>
      <c r="Y40" s="31">
        <v>166060.79999999999</v>
      </c>
      <c r="Z40" s="31" t="s">
        <v>80</v>
      </c>
      <c r="AA40" s="31" t="s">
        <v>80</v>
      </c>
      <c r="AB40" s="16">
        <f t="shared" si="0"/>
        <v>87846</v>
      </c>
      <c r="AC40" s="17" t="str">
        <f t="shared" ca="1" si="26"/>
        <v>EKOTRADE Sp. z o.o. z siedzibą w Warszawie, Przedstawicielstwo w Siemianowicach Śląskich, ul. P. Śmiłowskiego 2, 41-100 Siemianowice Śląskie
Alert Sp. z o.o., ul. Pawła Śmiłowskiego 2, 41-100 Siemianowice Śląskie</v>
      </c>
      <c r="AD40" s="28" t="str">
        <f t="shared" si="1"/>
        <v>---</v>
      </c>
      <c r="AE40" s="28" t="str">
        <f t="shared" si="2"/>
        <v>---</v>
      </c>
      <c r="AF40" s="28">
        <f t="shared" si="3"/>
        <v>51.406453316367553</v>
      </c>
      <c r="AG40" s="28" t="str">
        <f t="shared" si="4"/>
        <v>---</v>
      </c>
      <c r="AH40" s="28" t="str">
        <f t="shared" si="5"/>
        <v>---</v>
      </c>
      <c r="AI40" s="28" t="str">
        <f t="shared" si="6"/>
        <v>---</v>
      </c>
      <c r="AJ40" s="28">
        <f t="shared" si="7"/>
        <v>80.09619640171627</v>
      </c>
      <c r="AK40" s="28" t="str">
        <f t="shared" si="8"/>
        <v>---</v>
      </c>
      <c r="AL40" s="28">
        <f t="shared" si="9"/>
        <v>51.421222027571702</v>
      </c>
      <c r="AM40" s="28" t="str">
        <f t="shared" si="10"/>
        <v>---</v>
      </c>
      <c r="AN40" s="28">
        <f t="shared" si="11"/>
        <v>62.307430419610178</v>
      </c>
      <c r="AO40" s="28" t="str">
        <f t="shared" si="12"/>
        <v>---</v>
      </c>
      <c r="AP40" s="28" t="str">
        <f t="shared" si="13"/>
        <v>---</v>
      </c>
      <c r="AQ40" s="28">
        <f t="shared" si="14"/>
        <v>100</v>
      </c>
      <c r="AR40" s="28" t="str">
        <f t="shared" si="15"/>
        <v>---</v>
      </c>
      <c r="AS40" s="28" t="str">
        <f t="shared" si="16"/>
        <v>---</v>
      </c>
      <c r="AT40" s="28" t="str">
        <f t="shared" si="17"/>
        <v>---</v>
      </c>
      <c r="AU40" s="28" t="str">
        <f t="shared" si="18"/>
        <v>---</v>
      </c>
      <c r="AV40" s="28" t="str">
        <f t="shared" si="19"/>
        <v>---</v>
      </c>
      <c r="AW40" s="28" t="str">
        <f t="shared" si="20"/>
        <v>---</v>
      </c>
      <c r="AX40" s="28" t="str">
        <f t="shared" si="21"/>
        <v>---</v>
      </c>
      <c r="AY40" s="28" t="str">
        <f t="shared" si="22"/>
        <v>---</v>
      </c>
      <c r="AZ40" s="28">
        <f t="shared" si="23"/>
        <v>52.899901722742513</v>
      </c>
      <c r="BA40" s="28" t="str">
        <f t="shared" si="24"/>
        <v>---</v>
      </c>
      <c r="BB40" s="28" t="str">
        <f t="shared" si="25"/>
        <v>---</v>
      </c>
    </row>
    <row r="41" spans="1:54" ht="71.25" x14ac:dyDescent="0.25">
      <c r="A41" s="3">
        <v>38</v>
      </c>
      <c r="B41" s="11" t="s">
        <v>65</v>
      </c>
      <c r="C41" s="26" t="s">
        <v>80</v>
      </c>
      <c r="D41" s="31" t="s">
        <v>80</v>
      </c>
      <c r="E41" s="31" t="s">
        <v>80</v>
      </c>
      <c r="F41" s="31" t="s">
        <v>80</v>
      </c>
      <c r="G41" s="31" t="s">
        <v>80</v>
      </c>
      <c r="H41" s="31" t="s">
        <v>80</v>
      </c>
      <c r="I41" s="31" t="s">
        <v>80</v>
      </c>
      <c r="J41" s="31" t="s">
        <v>80</v>
      </c>
      <c r="K41" s="31">
        <v>205105.44</v>
      </c>
      <c r="L41" s="31" t="s">
        <v>80</v>
      </c>
      <c r="M41" s="31">
        <v>219642.96</v>
      </c>
      <c r="N41" s="32"/>
      <c r="O41" s="31">
        <v>371466</v>
      </c>
      <c r="P41" s="31">
        <v>138967.12</v>
      </c>
      <c r="Q41" s="31">
        <v>194638</v>
      </c>
      <c r="R41" s="31" t="s">
        <v>80</v>
      </c>
      <c r="S41" s="31" t="s">
        <v>80</v>
      </c>
      <c r="T41" s="31" t="s">
        <v>80</v>
      </c>
      <c r="U41" s="31" t="s">
        <v>80</v>
      </c>
      <c r="V41" s="31">
        <v>254509</v>
      </c>
      <c r="W41" s="31">
        <v>346767.4</v>
      </c>
      <c r="X41" s="31" t="s">
        <v>80</v>
      </c>
      <c r="Y41" s="31">
        <v>167900.72</v>
      </c>
      <c r="Z41" s="31" t="s">
        <v>80</v>
      </c>
      <c r="AA41" s="31" t="s">
        <v>80</v>
      </c>
      <c r="AB41" s="16">
        <f t="shared" si="0"/>
        <v>138967.12</v>
      </c>
      <c r="AC41" s="17" t="str">
        <f t="shared" ca="1" si="26"/>
        <v>EKOTRADE Sp. z o.o. z siedzibą w Warszawie, Przedstawicielstwo w Siemianowicach Śląskich, ul. P. Śmiłowskiego 2, 41-100 Siemianowice Śląskie
Alert Sp. z o.o., ul. Pawła Śmiłowskiego 2, 41-100 Siemianowice Śląskie</v>
      </c>
      <c r="AD41" s="28" t="str">
        <f t="shared" si="1"/>
        <v>---</v>
      </c>
      <c r="AE41" s="28" t="str">
        <f t="shared" si="2"/>
        <v>---</v>
      </c>
      <c r="AF41" s="28" t="str">
        <f t="shared" si="3"/>
        <v>---</v>
      </c>
      <c r="AG41" s="28" t="str">
        <f t="shared" si="4"/>
        <v>---</v>
      </c>
      <c r="AH41" s="28" t="str">
        <f t="shared" si="5"/>
        <v>---</v>
      </c>
      <c r="AI41" s="28" t="str">
        <f t="shared" si="6"/>
        <v>---</v>
      </c>
      <c r="AJ41" s="28" t="str">
        <f t="shared" si="7"/>
        <v>---</v>
      </c>
      <c r="AK41" s="28" t="str">
        <f t="shared" si="8"/>
        <v>---</v>
      </c>
      <c r="AL41" s="28">
        <f t="shared" si="9"/>
        <v>67.753990337847696</v>
      </c>
      <c r="AM41" s="28" t="str">
        <f t="shared" si="10"/>
        <v>---</v>
      </c>
      <c r="AN41" s="28">
        <f t="shared" si="11"/>
        <v>63.269553460761955</v>
      </c>
      <c r="AO41" s="28" t="str">
        <f t="shared" si="12"/>
        <v>---</v>
      </c>
      <c r="AP41" s="28">
        <f t="shared" si="13"/>
        <v>37.410454792632436</v>
      </c>
      <c r="AQ41" s="28">
        <f t="shared" si="14"/>
        <v>100</v>
      </c>
      <c r="AR41" s="28">
        <f t="shared" si="15"/>
        <v>71.397733227838344</v>
      </c>
      <c r="AS41" s="28" t="str">
        <f t="shared" si="16"/>
        <v>---</v>
      </c>
      <c r="AT41" s="28" t="str">
        <f t="shared" si="17"/>
        <v>---</v>
      </c>
      <c r="AU41" s="28" t="str">
        <f t="shared" si="18"/>
        <v>---</v>
      </c>
      <c r="AV41" s="28" t="str">
        <f t="shared" si="19"/>
        <v>---</v>
      </c>
      <c r="AW41" s="28">
        <f t="shared" si="20"/>
        <v>54.602045507231566</v>
      </c>
      <c r="AX41" s="28">
        <f t="shared" si="21"/>
        <v>40.075024353500353</v>
      </c>
      <c r="AY41" s="28" t="str">
        <f t="shared" si="22"/>
        <v>---</v>
      </c>
      <c r="AZ41" s="28">
        <f t="shared" si="23"/>
        <v>82.767435422552083</v>
      </c>
      <c r="BA41" s="28" t="str">
        <f t="shared" si="24"/>
        <v>---</v>
      </c>
      <c r="BB41" s="28" t="str">
        <f t="shared" si="25"/>
        <v>---</v>
      </c>
    </row>
    <row r="42" spans="1:54" ht="71.25" x14ac:dyDescent="0.25">
      <c r="A42" s="3">
        <v>39</v>
      </c>
      <c r="B42" s="11" t="s">
        <v>66</v>
      </c>
      <c r="C42" s="26" t="s">
        <v>80</v>
      </c>
      <c r="D42" s="31" t="s">
        <v>80</v>
      </c>
      <c r="E42" s="31">
        <v>312264</v>
      </c>
      <c r="F42" s="31" t="s">
        <v>80</v>
      </c>
      <c r="G42" s="31" t="s">
        <v>80</v>
      </c>
      <c r="H42" s="31" t="s">
        <v>80</v>
      </c>
      <c r="I42" s="31">
        <v>108900</v>
      </c>
      <c r="J42" s="31" t="s">
        <v>80</v>
      </c>
      <c r="K42" s="31" t="s">
        <v>80</v>
      </c>
      <c r="L42" s="31" t="s">
        <v>80</v>
      </c>
      <c r="M42" s="31">
        <v>172672.68</v>
      </c>
      <c r="N42" s="32"/>
      <c r="O42" s="31" t="s">
        <v>80</v>
      </c>
      <c r="P42" s="31">
        <v>119911.08</v>
      </c>
      <c r="Q42" s="31" t="s">
        <v>80</v>
      </c>
      <c r="R42" s="31" t="s">
        <v>80</v>
      </c>
      <c r="S42" s="31" t="s">
        <v>80</v>
      </c>
      <c r="T42" s="31" t="s">
        <v>80</v>
      </c>
      <c r="U42" s="31" t="s">
        <v>80</v>
      </c>
      <c r="V42" s="31">
        <v>220811.04</v>
      </c>
      <c r="W42" s="31" t="s">
        <v>80</v>
      </c>
      <c r="X42" s="31" t="s">
        <v>80</v>
      </c>
      <c r="Y42" s="31">
        <v>191460.36</v>
      </c>
      <c r="Z42" s="31">
        <v>148927.32</v>
      </c>
      <c r="AA42" s="31" t="s">
        <v>80</v>
      </c>
      <c r="AB42" s="16">
        <f t="shared" si="0"/>
        <v>108900</v>
      </c>
      <c r="AC42" s="17" t="str">
        <f t="shared" ca="1" si="26"/>
        <v xml:space="preserve">ALTOR USŁUGI Janusz Niesyto, ul. Szkolna 171C, 43-230Goczałkowice-Zdrój
EKO-JAGER Sp. z o.o., ul. Kopalniana 10, 43-225 Wola
</v>
      </c>
      <c r="AD42" s="28" t="str">
        <f t="shared" si="1"/>
        <v>---</v>
      </c>
      <c r="AE42" s="28" t="str">
        <f t="shared" si="2"/>
        <v>---</v>
      </c>
      <c r="AF42" s="28">
        <f t="shared" si="3"/>
        <v>34.874337099377449</v>
      </c>
      <c r="AG42" s="28" t="str">
        <f t="shared" si="4"/>
        <v>---</v>
      </c>
      <c r="AH42" s="28" t="str">
        <f t="shared" si="5"/>
        <v>---</v>
      </c>
      <c r="AI42" s="28" t="str">
        <f t="shared" si="6"/>
        <v>---</v>
      </c>
      <c r="AJ42" s="28">
        <f t="shared" si="7"/>
        <v>100</v>
      </c>
      <c r="AK42" s="28" t="str">
        <f t="shared" si="8"/>
        <v>---</v>
      </c>
      <c r="AL42" s="28" t="str">
        <f t="shared" si="9"/>
        <v>---</v>
      </c>
      <c r="AM42" s="28" t="str">
        <f t="shared" si="10"/>
        <v>---</v>
      </c>
      <c r="AN42" s="28">
        <f t="shared" si="11"/>
        <v>63.067301671578861</v>
      </c>
      <c r="AO42" s="28" t="str">
        <f t="shared" si="12"/>
        <v>---</v>
      </c>
      <c r="AP42" s="28" t="str">
        <f t="shared" si="13"/>
        <v>---</v>
      </c>
      <c r="AQ42" s="28">
        <f t="shared" si="14"/>
        <v>90.817295616051496</v>
      </c>
      <c r="AR42" s="28" t="str">
        <f t="shared" si="15"/>
        <v>---</v>
      </c>
      <c r="AS42" s="28" t="str">
        <f t="shared" si="16"/>
        <v>---</v>
      </c>
      <c r="AT42" s="28" t="str">
        <f t="shared" si="17"/>
        <v>---</v>
      </c>
      <c r="AU42" s="28" t="str">
        <f t="shared" si="18"/>
        <v>---</v>
      </c>
      <c r="AV42" s="28" t="str">
        <f t="shared" si="19"/>
        <v>---</v>
      </c>
      <c r="AW42" s="28">
        <f t="shared" si="20"/>
        <v>49.318186264599809</v>
      </c>
      <c r="AX42" s="28" t="str">
        <f t="shared" si="21"/>
        <v>---</v>
      </c>
      <c r="AY42" s="28" t="str">
        <f t="shared" si="22"/>
        <v>---</v>
      </c>
      <c r="AZ42" s="28">
        <f t="shared" si="23"/>
        <v>56.878614455754708</v>
      </c>
      <c r="BA42" s="28">
        <f t="shared" si="24"/>
        <v>73.122916601198483</v>
      </c>
      <c r="BB42" s="28" t="str">
        <f t="shared" si="25"/>
        <v>---</v>
      </c>
    </row>
    <row r="43" spans="1:54" s="5" customFormat="1" ht="43.5" x14ac:dyDescent="0.25">
      <c r="A43" s="12">
        <v>40</v>
      </c>
      <c r="B43" s="13" t="s">
        <v>67</v>
      </c>
      <c r="C43" s="26" t="s">
        <v>80</v>
      </c>
      <c r="D43" s="35" t="s">
        <v>80</v>
      </c>
      <c r="E43" s="35" t="s">
        <v>80</v>
      </c>
      <c r="F43" s="35">
        <v>332560.2</v>
      </c>
      <c r="G43" s="35" t="s">
        <v>80</v>
      </c>
      <c r="H43" s="35" t="s">
        <v>80</v>
      </c>
      <c r="I43" s="35" t="s">
        <v>80</v>
      </c>
      <c r="J43" s="35">
        <v>162468</v>
      </c>
      <c r="K43" s="35" t="s">
        <v>80</v>
      </c>
      <c r="L43" s="35" t="s">
        <v>80</v>
      </c>
      <c r="M43" s="35" t="s">
        <v>80</v>
      </c>
      <c r="N43" s="32"/>
      <c r="O43" s="35" t="s">
        <v>80</v>
      </c>
      <c r="P43" s="35">
        <v>180611.84</v>
      </c>
      <c r="Q43" s="35">
        <v>254600</v>
      </c>
      <c r="R43" s="35" t="s">
        <v>80</v>
      </c>
      <c r="S43" s="35" t="s">
        <v>80</v>
      </c>
      <c r="T43" s="35" t="s">
        <v>80</v>
      </c>
      <c r="U43" s="35" t="s">
        <v>80</v>
      </c>
      <c r="V43" s="35">
        <v>265864.48</v>
      </c>
      <c r="W43" s="35" t="s">
        <v>80</v>
      </c>
      <c r="X43" s="35">
        <v>417273.84</v>
      </c>
      <c r="Y43" s="35" t="s">
        <v>80</v>
      </c>
      <c r="Z43" s="35">
        <v>181766.72</v>
      </c>
      <c r="AA43" s="35" t="s">
        <v>80</v>
      </c>
      <c r="AB43" s="22">
        <f t="shared" si="0"/>
        <v>162468</v>
      </c>
      <c r="AC43" s="23" t="str">
        <f t="shared" ca="1" si="26"/>
        <v>TIP-TOP Marcin Bauerek, ul. Karola Marksa 12, 44-300 Wodzisław Śląski</v>
      </c>
      <c r="AD43" s="29" t="str">
        <f t="shared" si="1"/>
        <v>---</v>
      </c>
      <c r="AE43" s="29" t="str">
        <f t="shared" si="2"/>
        <v>---</v>
      </c>
      <c r="AF43" s="29" t="str">
        <f t="shared" si="3"/>
        <v>---</v>
      </c>
      <c r="AG43" s="29">
        <f t="shared" si="4"/>
        <v>48.853711297984539</v>
      </c>
      <c r="AH43" s="29" t="str">
        <f t="shared" si="5"/>
        <v>---</v>
      </c>
      <c r="AI43" s="29" t="str">
        <f t="shared" si="6"/>
        <v>---</v>
      </c>
      <c r="AJ43" s="29" t="str">
        <f t="shared" si="7"/>
        <v>---</v>
      </c>
      <c r="AK43" s="29">
        <f t="shared" si="8"/>
        <v>100</v>
      </c>
      <c r="AL43" s="29" t="str">
        <f t="shared" si="9"/>
        <v>---</v>
      </c>
      <c r="AM43" s="29" t="str">
        <f t="shared" si="10"/>
        <v>---</v>
      </c>
      <c r="AN43" s="29" t="str">
        <f t="shared" si="11"/>
        <v>---</v>
      </c>
      <c r="AO43" s="29" t="str">
        <f t="shared" si="12"/>
        <v>---</v>
      </c>
      <c r="AP43" s="29" t="str">
        <f t="shared" si="13"/>
        <v>---</v>
      </c>
      <c r="AQ43" s="29">
        <f t="shared" si="14"/>
        <v>89.954235558421871</v>
      </c>
      <c r="AR43" s="29">
        <f t="shared" si="15"/>
        <v>63.813040062843676</v>
      </c>
      <c r="AS43" s="29" t="str">
        <f t="shared" si="16"/>
        <v>---</v>
      </c>
      <c r="AT43" s="29" t="str">
        <f t="shared" si="17"/>
        <v>---</v>
      </c>
      <c r="AU43" s="29" t="str">
        <f t="shared" si="18"/>
        <v>---</v>
      </c>
      <c r="AV43" s="29" t="str">
        <f t="shared" si="19"/>
        <v>---</v>
      </c>
      <c r="AW43" s="29">
        <f t="shared" si="20"/>
        <v>61.109329083749742</v>
      </c>
      <c r="AX43" s="29" t="str">
        <f t="shared" si="21"/>
        <v>---</v>
      </c>
      <c r="AY43" s="29">
        <f t="shared" si="22"/>
        <v>38.935582446289949</v>
      </c>
      <c r="AZ43" s="29" t="str">
        <f t="shared" si="23"/>
        <v>---</v>
      </c>
      <c r="BA43" s="29">
        <f t="shared" si="24"/>
        <v>89.382698879090739</v>
      </c>
      <c r="BB43" s="29" t="str">
        <f t="shared" si="25"/>
        <v>---</v>
      </c>
    </row>
    <row r="44" spans="1:54" s="5" customFormat="1" ht="71.25" x14ac:dyDescent="0.25">
      <c r="A44" s="12">
        <v>41</v>
      </c>
      <c r="B44" s="13" t="s">
        <v>68</v>
      </c>
      <c r="C44" s="26" t="s">
        <v>80</v>
      </c>
      <c r="D44" s="35" t="s">
        <v>80</v>
      </c>
      <c r="E44" s="35">
        <v>51660</v>
      </c>
      <c r="F44" s="35" t="s">
        <v>80</v>
      </c>
      <c r="G44" s="35" t="s">
        <v>80</v>
      </c>
      <c r="H44" s="35" t="s">
        <v>80</v>
      </c>
      <c r="I44" s="35" t="s">
        <v>80</v>
      </c>
      <c r="J44" s="35" t="s">
        <v>80</v>
      </c>
      <c r="K44" s="35" t="s">
        <v>80</v>
      </c>
      <c r="L44" s="35" t="s">
        <v>80</v>
      </c>
      <c r="M44" s="35">
        <v>82067.039999999994</v>
      </c>
      <c r="N44" s="32"/>
      <c r="O44" s="35" t="s">
        <v>80</v>
      </c>
      <c r="P44" s="35">
        <v>39040.199999999997</v>
      </c>
      <c r="Q44" s="35" t="s">
        <v>80</v>
      </c>
      <c r="R44" s="35" t="s">
        <v>80</v>
      </c>
      <c r="S44" s="35" t="s">
        <v>80</v>
      </c>
      <c r="T44" s="35" t="s">
        <v>80</v>
      </c>
      <c r="U44" s="35" t="s">
        <v>80</v>
      </c>
      <c r="V44" s="35" t="s">
        <v>80</v>
      </c>
      <c r="W44" s="35" t="s">
        <v>80</v>
      </c>
      <c r="X44" s="35" t="s">
        <v>80</v>
      </c>
      <c r="Y44" s="35">
        <v>61844.28</v>
      </c>
      <c r="Z44" s="35">
        <v>52195.92</v>
      </c>
      <c r="AA44" s="35" t="s">
        <v>80</v>
      </c>
      <c r="AB44" s="22">
        <f t="shared" si="0"/>
        <v>39040.199999999997</v>
      </c>
      <c r="AC44" s="23" t="str">
        <f t="shared" ca="1" si="26"/>
        <v>EKOTRADE Sp. z o.o. z siedzibą w Warszawie, Przedstawicielstwo w Siemianowicach Śląskich, ul. P. Śmiłowskiego 2, 41-100 Siemianowice Śląskie
Alert Sp. z o.o., ul. Pawła Śmiłowskiego 2, 41-100 Siemianowice Śląskie</v>
      </c>
      <c r="AD44" s="29" t="str">
        <f t="shared" si="1"/>
        <v>---</v>
      </c>
      <c r="AE44" s="29" t="str">
        <f t="shared" si="2"/>
        <v>---</v>
      </c>
      <c r="AF44" s="29">
        <f t="shared" si="3"/>
        <v>75.571428571428569</v>
      </c>
      <c r="AG44" s="29" t="str">
        <f t="shared" si="4"/>
        <v>---</v>
      </c>
      <c r="AH44" s="29" t="str">
        <f t="shared" si="5"/>
        <v>---</v>
      </c>
      <c r="AI44" s="29" t="str">
        <f t="shared" si="6"/>
        <v>---</v>
      </c>
      <c r="AJ44" s="29" t="str">
        <f t="shared" si="7"/>
        <v>---</v>
      </c>
      <c r="AK44" s="29" t="str">
        <f t="shared" si="8"/>
        <v>---</v>
      </c>
      <c r="AL44" s="29" t="str">
        <f t="shared" si="9"/>
        <v>---</v>
      </c>
      <c r="AM44" s="29" t="str">
        <f t="shared" si="10"/>
        <v>---</v>
      </c>
      <c r="AN44" s="29">
        <f t="shared" si="11"/>
        <v>47.571107718762612</v>
      </c>
      <c r="AO44" s="29" t="str">
        <f t="shared" si="12"/>
        <v>---</v>
      </c>
      <c r="AP44" s="29" t="str">
        <f t="shared" si="13"/>
        <v>---</v>
      </c>
      <c r="AQ44" s="29">
        <f t="shared" si="14"/>
        <v>100</v>
      </c>
      <c r="AR44" s="29" t="str">
        <f t="shared" si="15"/>
        <v>---</v>
      </c>
      <c r="AS44" s="29" t="str">
        <f t="shared" si="16"/>
        <v>---</v>
      </c>
      <c r="AT44" s="29" t="str">
        <f t="shared" si="17"/>
        <v>---</v>
      </c>
      <c r="AU44" s="29" t="str">
        <f t="shared" si="18"/>
        <v>---</v>
      </c>
      <c r="AV44" s="29" t="str">
        <f t="shared" si="19"/>
        <v>---</v>
      </c>
      <c r="AW44" s="29" t="str">
        <f t="shared" si="20"/>
        <v>---</v>
      </c>
      <c r="AX44" s="29" t="str">
        <f t="shared" si="21"/>
        <v>---</v>
      </c>
      <c r="AY44" s="29" t="str">
        <f t="shared" si="22"/>
        <v>---</v>
      </c>
      <c r="AZ44" s="29">
        <f t="shared" si="23"/>
        <v>63.126614134726765</v>
      </c>
      <c r="BA44" s="29">
        <f t="shared" si="24"/>
        <v>74.795501257569555</v>
      </c>
      <c r="BB44" s="29" t="str">
        <f t="shared" si="25"/>
        <v>---</v>
      </c>
    </row>
    <row r="45" spans="1:54" s="5" customFormat="1" ht="117.75" x14ac:dyDescent="0.25">
      <c r="A45" s="12">
        <v>42</v>
      </c>
      <c r="B45" s="13" t="s">
        <v>69</v>
      </c>
      <c r="C45" s="26" t="s">
        <v>80</v>
      </c>
      <c r="D45" s="35" t="s">
        <v>80</v>
      </c>
      <c r="E45" s="35" t="s">
        <v>80</v>
      </c>
      <c r="F45" s="35" t="s">
        <v>80</v>
      </c>
      <c r="G45" s="35" t="s">
        <v>80</v>
      </c>
      <c r="H45" s="35" t="s">
        <v>80</v>
      </c>
      <c r="I45" s="35" t="s">
        <v>80</v>
      </c>
      <c r="J45" s="35" t="s">
        <v>80</v>
      </c>
      <c r="K45" s="35" t="s">
        <v>80</v>
      </c>
      <c r="L45" s="35" t="s">
        <v>80</v>
      </c>
      <c r="M45" s="35">
        <v>172854.36</v>
      </c>
      <c r="N45" s="32"/>
      <c r="O45" s="35" t="s">
        <v>80</v>
      </c>
      <c r="P45" s="35">
        <v>111659.4</v>
      </c>
      <c r="Q45" s="35" t="s">
        <v>80</v>
      </c>
      <c r="R45" s="35" t="s">
        <v>80</v>
      </c>
      <c r="S45" s="35" t="s">
        <v>80</v>
      </c>
      <c r="T45" s="35" t="s">
        <v>80</v>
      </c>
      <c r="U45" s="35" t="s">
        <v>80</v>
      </c>
      <c r="V45" s="35">
        <v>173208.6</v>
      </c>
      <c r="W45" s="35" t="s">
        <v>80</v>
      </c>
      <c r="X45" s="35" t="s">
        <v>80</v>
      </c>
      <c r="Y45" s="35" t="s">
        <v>80</v>
      </c>
      <c r="Z45" s="35" t="s">
        <v>80</v>
      </c>
      <c r="AA45" s="35" t="s">
        <v>80</v>
      </c>
      <c r="AB45" s="22">
        <f t="shared" si="0"/>
        <v>111659.4</v>
      </c>
      <c r="AC45" s="23" t="str">
        <f t="shared" ca="1" si="26"/>
        <v>EKOTRADE Sp. z o.o. z siedzibą w Warszawie, Przedstawicielstwo w Siemianowicach Śląskich, ul. P. Śmiłowskiego 2, 41-100 Siemianowice Śląskie
Alert Sp. z o.o., ul. Pawła Śmiłowskiego 2, 41-100 Siemianowice Śląskie</v>
      </c>
      <c r="AD45" s="29" t="str">
        <f t="shared" si="1"/>
        <v>---</v>
      </c>
      <c r="AE45" s="29" t="str">
        <f t="shared" si="2"/>
        <v>---</v>
      </c>
      <c r="AF45" s="29" t="str">
        <f t="shared" si="3"/>
        <v>---</v>
      </c>
      <c r="AG45" s="29" t="str">
        <f t="shared" si="4"/>
        <v>---</v>
      </c>
      <c r="AH45" s="29" t="str">
        <f t="shared" si="5"/>
        <v>---</v>
      </c>
      <c r="AI45" s="29" t="str">
        <f t="shared" si="6"/>
        <v>---</v>
      </c>
      <c r="AJ45" s="29" t="str">
        <f t="shared" si="7"/>
        <v>---</v>
      </c>
      <c r="AK45" s="29" t="str">
        <f t="shared" si="8"/>
        <v>---</v>
      </c>
      <c r="AL45" s="29" t="str">
        <f t="shared" si="9"/>
        <v>---</v>
      </c>
      <c r="AM45" s="29" t="str">
        <f t="shared" si="10"/>
        <v>---</v>
      </c>
      <c r="AN45" s="29">
        <f t="shared" si="11"/>
        <v>64.597387071983604</v>
      </c>
      <c r="AO45" s="29" t="str">
        <f t="shared" si="12"/>
        <v>---</v>
      </c>
      <c r="AP45" s="29" t="str">
        <f t="shared" si="13"/>
        <v>---</v>
      </c>
      <c r="AQ45" s="29">
        <f t="shared" si="14"/>
        <v>100</v>
      </c>
      <c r="AR45" s="29" t="str">
        <f t="shared" si="15"/>
        <v>---</v>
      </c>
      <c r="AS45" s="29" t="str">
        <f t="shared" si="16"/>
        <v>---</v>
      </c>
      <c r="AT45" s="29" t="str">
        <f t="shared" si="17"/>
        <v>---</v>
      </c>
      <c r="AU45" s="29" t="str">
        <f t="shared" si="18"/>
        <v>---</v>
      </c>
      <c r="AV45" s="29" t="str">
        <f t="shared" si="19"/>
        <v>---</v>
      </c>
      <c r="AW45" s="29">
        <f t="shared" si="20"/>
        <v>64.465274818917763</v>
      </c>
      <c r="AX45" s="29" t="str">
        <f t="shared" si="21"/>
        <v>---</v>
      </c>
      <c r="AY45" s="29" t="str">
        <f t="shared" si="22"/>
        <v>---</v>
      </c>
      <c r="AZ45" s="29" t="str">
        <f t="shared" si="23"/>
        <v>---</v>
      </c>
      <c r="BA45" s="29" t="str">
        <f t="shared" si="24"/>
        <v>---</v>
      </c>
      <c r="BB45" s="29" t="str">
        <f t="shared" si="25"/>
        <v>---</v>
      </c>
    </row>
    <row r="46" spans="1:54" s="5" customFormat="1" ht="71.25" x14ac:dyDescent="0.25">
      <c r="A46" s="12">
        <v>43</v>
      </c>
      <c r="B46" s="13" t="s">
        <v>70</v>
      </c>
      <c r="C46" s="26" t="s">
        <v>80</v>
      </c>
      <c r="D46" s="35" t="s">
        <v>80</v>
      </c>
      <c r="E46" s="35" t="s">
        <v>80</v>
      </c>
      <c r="F46" s="35" t="s">
        <v>80</v>
      </c>
      <c r="G46" s="35" t="s">
        <v>80</v>
      </c>
      <c r="H46" s="35" t="s">
        <v>80</v>
      </c>
      <c r="I46" s="35" t="s">
        <v>80</v>
      </c>
      <c r="J46" s="35" t="s">
        <v>80</v>
      </c>
      <c r="K46" s="35" t="s">
        <v>80</v>
      </c>
      <c r="L46" s="35" t="s">
        <v>80</v>
      </c>
      <c r="M46" s="35">
        <v>129836.52</v>
      </c>
      <c r="N46" s="32"/>
      <c r="O46" s="35" t="s">
        <v>80</v>
      </c>
      <c r="P46" s="35">
        <v>78048.37</v>
      </c>
      <c r="Q46" s="35" t="s">
        <v>80</v>
      </c>
      <c r="R46" s="35" t="s">
        <v>80</v>
      </c>
      <c r="S46" s="35" t="s">
        <v>80</v>
      </c>
      <c r="T46" s="35" t="s">
        <v>80</v>
      </c>
      <c r="U46" s="35" t="s">
        <v>80</v>
      </c>
      <c r="V46" s="35" t="s">
        <v>80</v>
      </c>
      <c r="W46" s="35" t="s">
        <v>80</v>
      </c>
      <c r="X46" s="35" t="s">
        <v>80</v>
      </c>
      <c r="Y46" s="35">
        <v>83050.009999999995</v>
      </c>
      <c r="Z46" s="35" t="s">
        <v>80</v>
      </c>
      <c r="AA46" s="35" t="s">
        <v>80</v>
      </c>
      <c r="AB46" s="22">
        <f t="shared" si="0"/>
        <v>78048.37</v>
      </c>
      <c r="AC46" s="23" t="str">
        <f t="shared" ca="1" si="26"/>
        <v>EKOTRADE Sp. z o.o. z siedzibą w Warszawie, Przedstawicielstwo w Siemianowicach Śląskich, ul. P. Śmiłowskiego 2, 41-100 Siemianowice Śląskie
Alert Sp. z o.o., ul. Pawła Śmiłowskiego 2, 41-100 Siemianowice Śląskie</v>
      </c>
      <c r="AD46" s="29" t="str">
        <f t="shared" si="1"/>
        <v>---</v>
      </c>
      <c r="AE46" s="29" t="str">
        <f t="shared" si="2"/>
        <v>---</v>
      </c>
      <c r="AF46" s="29" t="str">
        <f t="shared" si="3"/>
        <v>---</v>
      </c>
      <c r="AG46" s="29" t="str">
        <f t="shared" si="4"/>
        <v>---</v>
      </c>
      <c r="AH46" s="29" t="str">
        <f t="shared" si="5"/>
        <v>---</v>
      </c>
      <c r="AI46" s="29" t="str">
        <f t="shared" si="6"/>
        <v>---</v>
      </c>
      <c r="AJ46" s="29" t="str">
        <f t="shared" si="7"/>
        <v>---</v>
      </c>
      <c r="AK46" s="29" t="str">
        <f t="shared" si="8"/>
        <v>---</v>
      </c>
      <c r="AL46" s="29" t="str">
        <f t="shared" si="9"/>
        <v>---</v>
      </c>
      <c r="AM46" s="29" t="str">
        <f t="shared" si="10"/>
        <v>---</v>
      </c>
      <c r="AN46" s="29">
        <f t="shared" si="11"/>
        <v>60.112801852668262</v>
      </c>
      <c r="AO46" s="29" t="str">
        <f t="shared" si="12"/>
        <v>---</v>
      </c>
      <c r="AP46" s="29" t="str">
        <f t="shared" si="13"/>
        <v>---</v>
      </c>
      <c r="AQ46" s="29">
        <f t="shared" si="14"/>
        <v>100</v>
      </c>
      <c r="AR46" s="29" t="str">
        <f t="shared" si="15"/>
        <v>---</v>
      </c>
      <c r="AS46" s="29" t="str">
        <f t="shared" si="16"/>
        <v>---</v>
      </c>
      <c r="AT46" s="29" t="str">
        <f t="shared" si="17"/>
        <v>---</v>
      </c>
      <c r="AU46" s="29" t="str">
        <f t="shared" si="18"/>
        <v>---</v>
      </c>
      <c r="AV46" s="29" t="str">
        <f t="shared" si="19"/>
        <v>---</v>
      </c>
      <c r="AW46" s="29" t="str">
        <f t="shared" si="20"/>
        <v>---</v>
      </c>
      <c r="AX46" s="29" t="str">
        <f t="shared" si="21"/>
        <v>---</v>
      </c>
      <c r="AY46" s="29" t="str">
        <f t="shared" si="22"/>
        <v>---</v>
      </c>
      <c r="AZ46" s="29">
        <f t="shared" si="23"/>
        <v>93.977556414502544</v>
      </c>
      <c r="BA46" s="29" t="str">
        <f t="shared" si="24"/>
        <v>---</v>
      </c>
      <c r="BB46" s="29" t="str">
        <f t="shared" si="25"/>
        <v>---</v>
      </c>
    </row>
    <row r="47" spans="1:54" s="5" customFormat="1" ht="72.75" x14ac:dyDescent="0.25">
      <c r="A47" s="12">
        <v>44</v>
      </c>
      <c r="B47" s="13" t="s">
        <v>71</v>
      </c>
      <c r="C47" s="26" t="s">
        <v>80</v>
      </c>
      <c r="D47" s="35" t="s">
        <v>80</v>
      </c>
      <c r="E47" s="35" t="s">
        <v>80</v>
      </c>
      <c r="F47" s="35" t="s">
        <v>80</v>
      </c>
      <c r="G47" s="35" t="s">
        <v>80</v>
      </c>
      <c r="H47" s="35" t="s">
        <v>80</v>
      </c>
      <c r="I47" s="35" t="s">
        <v>80</v>
      </c>
      <c r="J47" s="35">
        <v>80244</v>
      </c>
      <c r="K47" s="35" t="s">
        <v>80</v>
      </c>
      <c r="L47" s="35">
        <v>124116.4</v>
      </c>
      <c r="M47" s="35">
        <v>124079.03999999999</v>
      </c>
      <c r="N47" s="32"/>
      <c r="O47" s="35" t="s">
        <v>80</v>
      </c>
      <c r="P47" s="35">
        <v>88433</v>
      </c>
      <c r="Q47" s="35">
        <v>87734</v>
      </c>
      <c r="R47" s="35" t="s">
        <v>80</v>
      </c>
      <c r="S47" s="35" t="s">
        <v>80</v>
      </c>
      <c r="T47" s="35">
        <v>75638</v>
      </c>
      <c r="U47" s="35" t="s">
        <v>80</v>
      </c>
      <c r="V47" s="35">
        <v>148138.48000000001</v>
      </c>
      <c r="W47" s="35" t="s">
        <v>80</v>
      </c>
      <c r="X47" s="35" t="s">
        <v>80</v>
      </c>
      <c r="Y47" s="35">
        <v>124454.68</v>
      </c>
      <c r="Z47" s="35">
        <v>83370.320000000007</v>
      </c>
      <c r="AA47" s="35" t="s">
        <v>80</v>
      </c>
      <c r="AB47" s="22">
        <f t="shared" si="0"/>
        <v>75638</v>
      </c>
      <c r="AC47" s="23" t="str">
        <f t="shared" ca="1" si="26"/>
        <v>EXPRES Sp. z o.o., Os. Dąbrówki 1B/10, 44-286 Wodzisław Śląski</v>
      </c>
      <c r="AD47" s="29" t="str">
        <f t="shared" si="1"/>
        <v>---</v>
      </c>
      <c r="AE47" s="29" t="str">
        <f t="shared" si="2"/>
        <v>---</v>
      </c>
      <c r="AF47" s="29" t="str">
        <f t="shared" si="3"/>
        <v>---</v>
      </c>
      <c r="AG47" s="29" t="str">
        <f t="shared" si="4"/>
        <v>---</v>
      </c>
      <c r="AH47" s="29" t="str">
        <f t="shared" si="5"/>
        <v>---</v>
      </c>
      <c r="AI47" s="29" t="str">
        <f t="shared" si="6"/>
        <v>---</v>
      </c>
      <c r="AJ47" s="29" t="str">
        <f t="shared" si="7"/>
        <v>---</v>
      </c>
      <c r="AK47" s="29">
        <f t="shared" si="8"/>
        <v>94.260006978714912</v>
      </c>
      <c r="AL47" s="29" t="str">
        <f t="shared" si="9"/>
        <v>---</v>
      </c>
      <c r="AM47" s="29">
        <f t="shared" si="10"/>
        <v>60.941181020396982</v>
      </c>
      <c r="AN47" s="29">
        <f t="shared" si="11"/>
        <v>60.959530312291264</v>
      </c>
      <c r="AO47" s="29" t="str">
        <f t="shared" si="12"/>
        <v>---</v>
      </c>
      <c r="AP47" s="29" t="str">
        <f t="shared" si="13"/>
        <v>---</v>
      </c>
      <c r="AQ47" s="29">
        <f t="shared" si="14"/>
        <v>85.53141926656339</v>
      </c>
      <c r="AR47" s="29">
        <f t="shared" si="15"/>
        <v>86.212870722866853</v>
      </c>
      <c r="AS47" s="29" t="str">
        <f t="shared" si="16"/>
        <v>---</v>
      </c>
      <c r="AT47" s="29" t="str">
        <f t="shared" si="17"/>
        <v>---</v>
      </c>
      <c r="AU47" s="29">
        <f t="shared" si="18"/>
        <v>100</v>
      </c>
      <c r="AV47" s="29" t="str">
        <f t="shared" si="19"/>
        <v>---</v>
      </c>
      <c r="AW47" s="29">
        <f t="shared" si="20"/>
        <v>51.058982109172447</v>
      </c>
      <c r="AX47" s="29" t="str">
        <f t="shared" si="21"/>
        <v>---</v>
      </c>
      <c r="AY47" s="29" t="str">
        <f t="shared" si="22"/>
        <v>---</v>
      </c>
      <c r="AZ47" s="29">
        <f t="shared" si="23"/>
        <v>60.775536926373519</v>
      </c>
      <c r="BA47" s="29">
        <f t="shared" si="24"/>
        <v>90.725332468437202</v>
      </c>
      <c r="BB47" s="29" t="str">
        <f t="shared" si="25"/>
        <v>---</v>
      </c>
    </row>
    <row r="48" spans="1:54" s="5" customFormat="1" ht="117" x14ac:dyDescent="0.25">
      <c r="A48" s="12">
        <v>45</v>
      </c>
      <c r="B48" s="13" t="s">
        <v>72</v>
      </c>
      <c r="C48" s="26" t="s">
        <v>80</v>
      </c>
      <c r="D48" s="35" t="s">
        <v>80</v>
      </c>
      <c r="E48" s="35" t="s">
        <v>80</v>
      </c>
      <c r="F48" s="35" t="s">
        <v>80</v>
      </c>
      <c r="G48" s="35" t="s">
        <v>80</v>
      </c>
      <c r="H48" s="35" t="s">
        <v>80</v>
      </c>
      <c r="I48" s="35" t="s">
        <v>80</v>
      </c>
      <c r="J48" s="35" t="s">
        <v>80</v>
      </c>
      <c r="K48" s="35" t="s">
        <v>80</v>
      </c>
      <c r="L48" s="35">
        <v>159719.62</v>
      </c>
      <c r="M48" s="35">
        <v>151980.96</v>
      </c>
      <c r="N48" s="32"/>
      <c r="O48" s="35" t="s">
        <v>80</v>
      </c>
      <c r="P48" s="35">
        <v>102575.42</v>
      </c>
      <c r="Q48" s="35" t="s">
        <v>80</v>
      </c>
      <c r="R48" s="35" t="s">
        <v>80</v>
      </c>
      <c r="S48" s="35" t="s">
        <v>80</v>
      </c>
      <c r="T48" s="35" t="s">
        <v>80</v>
      </c>
      <c r="U48" s="35" t="s">
        <v>80</v>
      </c>
      <c r="V48" s="35">
        <v>149008.66</v>
      </c>
      <c r="W48" s="35" t="s">
        <v>80</v>
      </c>
      <c r="X48" s="35" t="s">
        <v>80</v>
      </c>
      <c r="Y48" s="35">
        <v>142539.94</v>
      </c>
      <c r="Z48" s="35">
        <v>88946.42</v>
      </c>
      <c r="AA48" s="35" t="s">
        <v>80</v>
      </c>
      <c r="AB48" s="22">
        <f t="shared" si="0"/>
        <v>88946.42</v>
      </c>
      <c r="AC48" s="23" t="str">
        <f t="shared" ca="1" si="26"/>
        <v>Gradiam Sp. z o.o., ul. Czereśniowa 11/8, 43-100 Tychy</v>
      </c>
      <c r="AD48" s="29" t="str">
        <f t="shared" si="1"/>
        <v>---</v>
      </c>
      <c r="AE48" s="29" t="str">
        <f t="shared" si="2"/>
        <v>---</v>
      </c>
      <c r="AF48" s="29" t="str">
        <f t="shared" si="3"/>
        <v>---</v>
      </c>
      <c r="AG48" s="29" t="str">
        <f t="shared" si="4"/>
        <v>---</v>
      </c>
      <c r="AH48" s="29" t="str">
        <f t="shared" si="5"/>
        <v>---</v>
      </c>
      <c r="AI48" s="29" t="str">
        <f t="shared" si="6"/>
        <v>---</v>
      </c>
      <c r="AJ48" s="29" t="str">
        <f t="shared" si="7"/>
        <v>---</v>
      </c>
      <c r="AK48" s="29" t="str">
        <f t="shared" si="8"/>
        <v>---</v>
      </c>
      <c r="AL48" s="29" t="str">
        <f t="shared" si="9"/>
        <v>---</v>
      </c>
      <c r="AM48" s="29">
        <f t="shared" si="10"/>
        <v>55.689100687817813</v>
      </c>
      <c r="AN48" s="29">
        <f t="shared" si="11"/>
        <v>58.524712569258675</v>
      </c>
      <c r="AO48" s="29" t="str">
        <f t="shared" si="12"/>
        <v>---</v>
      </c>
      <c r="AP48" s="29" t="str">
        <f t="shared" si="13"/>
        <v>---</v>
      </c>
      <c r="AQ48" s="29">
        <f t="shared" si="14"/>
        <v>86.713191132924436</v>
      </c>
      <c r="AR48" s="29" t="str">
        <f t="shared" si="15"/>
        <v>---</v>
      </c>
      <c r="AS48" s="29" t="str">
        <f t="shared" si="16"/>
        <v>---</v>
      </c>
      <c r="AT48" s="29" t="str">
        <f t="shared" si="17"/>
        <v>---</v>
      </c>
      <c r="AU48" s="29" t="str">
        <f t="shared" si="18"/>
        <v>---</v>
      </c>
      <c r="AV48" s="29" t="str">
        <f t="shared" si="19"/>
        <v>---</v>
      </c>
      <c r="AW48" s="29">
        <f t="shared" si="20"/>
        <v>59.692114538846262</v>
      </c>
      <c r="AX48" s="29" t="str">
        <f t="shared" si="21"/>
        <v>---</v>
      </c>
      <c r="AY48" s="29" t="str">
        <f t="shared" si="22"/>
        <v>---</v>
      </c>
      <c r="AZ48" s="29">
        <f t="shared" si="23"/>
        <v>62.401050540641442</v>
      </c>
      <c r="BA48" s="29">
        <f t="shared" si="24"/>
        <v>100</v>
      </c>
      <c r="BB48" s="29" t="str">
        <f t="shared" si="25"/>
        <v>---</v>
      </c>
    </row>
    <row r="49" spans="1:54" s="5" customFormat="1" ht="30" x14ac:dyDescent="0.25">
      <c r="A49" s="12">
        <v>46</v>
      </c>
      <c r="B49" s="13" t="s">
        <v>73</v>
      </c>
      <c r="C49" s="26"/>
      <c r="D49" s="35" t="s">
        <v>80</v>
      </c>
      <c r="E49" s="35" t="s">
        <v>80</v>
      </c>
      <c r="F49" s="35" t="s">
        <v>80</v>
      </c>
      <c r="G49" s="35" t="s">
        <v>80</v>
      </c>
      <c r="H49" s="35" t="s">
        <v>80</v>
      </c>
      <c r="I49" s="35" t="s">
        <v>80</v>
      </c>
      <c r="J49" s="35" t="s">
        <v>80</v>
      </c>
      <c r="K49" s="35" t="s">
        <v>80</v>
      </c>
      <c r="L49" s="35" t="s">
        <v>80</v>
      </c>
      <c r="M49" s="35">
        <v>50922</v>
      </c>
      <c r="N49" s="32"/>
      <c r="O49" s="35" t="s">
        <v>80</v>
      </c>
      <c r="P49" s="35">
        <v>45756</v>
      </c>
      <c r="Q49" s="35" t="s">
        <v>80</v>
      </c>
      <c r="R49" s="35" t="s">
        <v>80</v>
      </c>
      <c r="S49" s="35" t="s">
        <v>80</v>
      </c>
      <c r="T49" s="35" t="s">
        <v>80</v>
      </c>
      <c r="U49" s="35" t="s">
        <v>80</v>
      </c>
      <c r="V49" s="35" t="s">
        <v>80</v>
      </c>
      <c r="W49" s="35" t="s">
        <v>80</v>
      </c>
      <c r="X49" s="35" t="s">
        <v>80</v>
      </c>
      <c r="Y49" s="35">
        <v>40382.160000000003</v>
      </c>
      <c r="Z49" s="35">
        <v>26811.599999999999</v>
      </c>
      <c r="AA49" s="35" t="s">
        <v>80</v>
      </c>
      <c r="AB49" s="22">
        <f t="shared" si="0"/>
        <v>26811.599999999999</v>
      </c>
      <c r="AC49" s="23" t="str">
        <f t="shared" ca="1" si="26"/>
        <v>Gradiam Sp. z o.o., ul. Czereśniowa 11/8, 43-100 Tychy</v>
      </c>
      <c r="AD49" s="29" t="str">
        <f t="shared" si="1"/>
        <v>---</v>
      </c>
      <c r="AE49" s="29" t="str">
        <f t="shared" si="2"/>
        <v>---</v>
      </c>
      <c r="AF49" s="29" t="str">
        <f t="shared" si="3"/>
        <v>---</v>
      </c>
      <c r="AG49" s="29" t="str">
        <f t="shared" si="4"/>
        <v>---</v>
      </c>
      <c r="AH49" s="29" t="str">
        <f t="shared" si="5"/>
        <v>---</v>
      </c>
      <c r="AI49" s="29" t="str">
        <f t="shared" si="6"/>
        <v>---</v>
      </c>
      <c r="AJ49" s="29" t="str">
        <f t="shared" si="7"/>
        <v>---</v>
      </c>
      <c r="AK49" s="29" t="str">
        <f t="shared" si="8"/>
        <v>---</v>
      </c>
      <c r="AL49" s="29" t="str">
        <f t="shared" si="9"/>
        <v>---</v>
      </c>
      <c r="AM49" s="29" t="str">
        <f t="shared" si="10"/>
        <v>---</v>
      </c>
      <c r="AN49" s="29">
        <f t="shared" si="11"/>
        <v>52.652291740308712</v>
      </c>
      <c r="AO49" s="29" t="str">
        <f t="shared" si="12"/>
        <v>---</v>
      </c>
      <c r="AP49" s="29" t="str">
        <f t="shared" si="13"/>
        <v>---</v>
      </c>
      <c r="AQ49" s="29">
        <f t="shared" si="14"/>
        <v>58.596905323891946</v>
      </c>
      <c r="AR49" s="29" t="str">
        <f t="shared" si="15"/>
        <v>---</v>
      </c>
      <c r="AS49" s="29" t="str">
        <f t="shared" si="16"/>
        <v>---</v>
      </c>
      <c r="AT49" s="29" t="str">
        <f t="shared" si="17"/>
        <v>---</v>
      </c>
      <c r="AU49" s="29" t="str">
        <f t="shared" si="18"/>
        <v>---</v>
      </c>
      <c r="AV49" s="29" t="str">
        <f t="shared" si="19"/>
        <v>---</v>
      </c>
      <c r="AW49" s="29" t="str">
        <f t="shared" si="20"/>
        <v>---</v>
      </c>
      <c r="AX49" s="29" t="str">
        <f t="shared" si="21"/>
        <v>---</v>
      </c>
      <c r="AY49" s="29" t="str">
        <f t="shared" si="22"/>
        <v>---</v>
      </c>
      <c r="AZ49" s="29">
        <f t="shared" si="23"/>
        <v>66.394665367082879</v>
      </c>
      <c r="BA49" s="29">
        <f t="shared" si="24"/>
        <v>100</v>
      </c>
      <c r="BB49" s="29" t="str">
        <f t="shared" si="25"/>
        <v>---</v>
      </c>
    </row>
    <row r="50" spans="1:54" s="5" customFormat="1" ht="57" x14ac:dyDescent="0.25">
      <c r="A50" s="12">
        <v>47</v>
      </c>
      <c r="B50" s="13" t="s">
        <v>74</v>
      </c>
      <c r="C50" s="26"/>
      <c r="D50" s="35" t="s">
        <v>80</v>
      </c>
      <c r="E50" s="35" t="s">
        <v>80</v>
      </c>
      <c r="F50" s="35" t="s">
        <v>80</v>
      </c>
      <c r="G50" s="35" t="s">
        <v>80</v>
      </c>
      <c r="H50" s="35" t="s">
        <v>80</v>
      </c>
      <c r="I50" s="35" t="s">
        <v>80</v>
      </c>
      <c r="J50" s="35" t="s">
        <v>80</v>
      </c>
      <c r="K50" s="35" t="s">
        <v>80</v>
      </c>
      <c r="L50" s="35" t="s">
        <v>80</v>
      </c>
      <c r="M50" s="35">
        <v>78818.399999999994</v>
      </c>
      <c r="N50" s="32"/>
      <c r="O50" s="35" t="s">
        <v>80</v>
      </c>
      <c r="P50" s="35">
        <v>45756</v>
      </c>
      <c r="Q50" s="35" t="s">
        <v>80</v>
      </c>
      <c r="R50" s="35" t="s">
        <v>80</v>
      </c>
      <c r="S50" s="35" t="s">
        <v>80</v>
      </c>
      <c r="T50" s="35" t="s">
        <v>80</v>
      </c>
      <c r="U50" s="35" t="s">
        <v>80</v>
      </c>
      <c r="V50" s="35" t="s">
        <v>80</v>
      </c>
      <c r="W50" s="35">
        <v>58302</v>
      </c>
      <c r="X50" s="35" t="s">
        <v>80</v>
      </c>
      <c r="Y50" s="35">
        <v>17751.36</v>
      </c>
      <c r="Z50" s="35" t="s">
        <v>80</v>
      </c>
      <c r="AA50" s="35" t="s">
        <v>80</v>
      </c>
      <c r="AB50" s="22">
        <f t="shared" si="0"/>
        <v>17751.36</v>
      </c>
      <c r="AC50" s="23" t="str">
        <f t="shared" ca="1" si="26"/>
        <v xml:space="preserve">ERA Sp. z o.o., ul. Katowicka 16B, 41-500 Chorzów
NOVIA Sp. z o.o., ul. Paderewskiego 34, 41-500 Chorzów
</v>
      </c>
      <c r="AD50" s="29" t="str">
        <f t="shared" si="1"/>
        <v>---</v>
      </c>
      <c r="AE50" s="29" t="str">
        <f t="shared" si="2"/>
        <v>---</v>
      </c>
      <c r="AF50" s="29" t="str">
        <f t="shared" si="3"/>
        <v>---</v>
      </c>
      <c r="AG50" s="29" t="str">
        <f t="shared" si="4"/>
        <v>---</v>
      </c>
      <c r="AH50" s="29" t="str">
        <f t="shared" si="5"/>
        <v>---</v>
      </c>
      <c r="AI50" s="29" t="str">
        <f t="shared" si="6"/>
        <v>---</v>
      </c>
      <c r="AJ50" s="29" t="str">
        <f t="shared" si="7"/>
        <v>---</v>
      </c>
      <c r="AK50" s="29" t="str">
        <f t="shared" si="8"/>
        <v>---</v>
      </c>
      <c r="AL50" s="29" t="str">
        <f t="shared" si="9"/>
        <v>---</v>
      </c>
      <c r="AM50" s="29" t="str">
        <f t="shared" si="10"/>
        <v>---</v>
      </c>
      <c r="AN50" s="29">
        <f t="shared" si="11"/>
        <v>22.521847690387016</v>
      </c>
      <c r="AO50" s="29" t="str">
        <f t="shared" si="12"/>
        <v>---</v>
      </c>
      <c r="AP50" s="29" t="str">
        <f t="shared" si="13"/>
        <v>---</v>
      </c>
      <c r="AQ50" s="29">
        <f t="shared" si="14"/>
        <v>38.795698924731184</v>
      </c>
      <c r="AR50" s="29" t="str">
        <f t="shared" si="15"/>
        <v>---</v>
      </c>
      <c r="AS50" s="29" t="str">
        <f t="shared" si="16"/>
        <v>---</v>
      </c>
      <c r="AT50" s="29" t="str">
        <f t="shared" si="17"/>
        <v>---</v>
      </c>
      <c r="AU50" s="29" t="str">
        <f t="shared" si="18"/>
        <v>---</v>
      </c>
      <c r="AV50" s="29" t="str">
        <f t="shared" si="19"/>
        <v>---</v>
      </c>
      <c r="AW50" s="29" t="str">
        <f t="shared" si="20"/>
        <v>---</v>
      </c>
      <c r="AX50" s="29">
        <f t="shared" si="21"/>
        <v>30.447257383966246</v>
      </c>
      <c r="AY50" s="29" t="str">
        <f t="shared" si="22"/>
        <v>---</v>
      </c>
      <c r="AZ50" s="29">
        <f t="shared" si="23"/>
        <v>100</v>
      </c>
      <c r="BA50" s="29" t="str">
        <f t="shared" si="24"/>
        <v>---</v>
      </c>
      <c r="BB50" s="29" t="str">
        <f t="shared" si="25"/>
        <v>---</v>
      </c>
    </row>
    <row r="51" spans="1:54" s="5" customFormat="1" ht="57" x14ac:dyDescent="0.25">
      <c r="A51" s="12">
        <v>48</v>
      </c>
      <c r="B51" s="13" t="s">
        <v>75</v>
      </c>
      <c r="C51" s="26"/>
      <c r="D51" s="35" t="s">
        <v>80</v>
      </c>
      <c r="E51" s="35" t="s">
        <v>80</v>
      </c>
      <c r="F51" s="35" t="s">
        <v>80</v>
      </c>
      <c r="G51" s="35" t="s">
        <v>80</v>
      </c>
      <c r="H51" s="35" t="s">
        <v>80</v>
      </c>
      <c r="I51" s="35" t="s">
        <v>80</v>
      </c>
      <c r="J51" s="35" t="s">
        <v>80</v>
      </c>
      <c r="K51" s="35" t="s">
        <v>80</v>
      </c>
      <c r="L51" s="35" t="s">
        <v>80</v>
      </c>
      <c r="M51" s="35">
        <v>60641.52</v>
      </c>
      <c r="N51" s="32"/>
      <c r="O51" s="35" t="s">
        <v>80</v>
      </c>
      <c r="P51" s="35">
        <v>45756</v>
      </c>
      <c r="Q51" s="35" t="s">
        <v>80</v>
      </c>
      <c r="R51" s="35" t="s">
        <v>80</v>
      </c>
      <c r="S51" s="35" t="s">
        <v>80</v>
      </c>
      <c r="T51" s="35" t="s">
        <v>80</v>
      </c>
      <c r="U51" s="35" t="s">
        <v>80</v>
      </c>
      <c r="V51" s="35" t="s">
        <v>80</v>
      </c>
      <c r="W51" s="35" t="s">
        <v>80</v>
      </c>
      <c r="X51" s="35" t="s">
        <v>80</v>
      </c>
      <c r="Y51" s="35">
        <v>28439.16</v>
      </c>
      <c r="Z51" s="35" t="s">
        <v>80</v>
      </c>
      <c r="AA51" s="35" t="s">
        <v>80</v>
      </c>
      <c r="AB51" s="22">
        <f t="shared" si="0"/>
        <v>28439.16</v>
      </c>
      <c r="AC51" s="23" t="str">
        <f t="shared" ca="1" si="26"/>
        <v xml:space="preserve">ERA Sp. z o.o., ul. Katowicka 16B, 41-500 Chorzów
NOVIA Sp. z o.o., ul. Paderewskiego 34, 41-500 Chorzów
</v>
      </c>
      <c r="AD51" s="29" t="str">
        <f t="shared" si="1"/>
        <v>---</v>
      </c>
      <c r="AE51" s="29" t="str">
        <f t="shared" si="2"/>
        <v>---</v>
      </c>
      <c r="AF51" s="29" t="str">
        <f t="shared" si="3"/>
        <v>---</v>
      </c>
      <c r="AG51" s="29" t="str">
        <f t="shared" si="4"/>
        <v>---</v>
      </c>
      <c r="AH51" s="29" t="str">
        <f t="shared" si="5"/>
        <v>---</v>
      </c>
      <c r="AI51" s="29" t="str">
        <f t="shared" si="6"/>
        <v>---</v>
      </c>
      <c r="AJ51" s="29" t="str">
        <f t="shared" si="7"/>
        <v>---</v>
      </c>
      <c r="AK51" s="29" t="str">
        <f t="shared" si="8"/>
        <v>---</v>
      </c>
      <c r="AL51" s="29" t="str">
        <f t="shared" si="9"/>
        <v>---</v>
      </c>
      <c r="AM51" s="29" t="str">
        <f t="shared" si="10"/>
        <v>---</v>
      </c>
      <c r="AN51" s="29">
        <f t="shared" si="11"/>
        <v>46.897175400616611</v>
      </c>
      <c r="AO51" s="29" t="str">
        <f t="shared" si="12"/>
        <v>---</v>
      </c>
      <c r="AP51" s="29" t="str">
        <f t="shared" si="13"/>
        <v>---</v>
      </c>
      <c r="AQ51" s="29">
        <f t="shared" si="14"/>
        <v>62.153947023341203</v>
      </c>
      <c r="AR51" s="29" t="str">
        <f t="shared" si="15"/>
        <v>---</v>
      </c>
      <c r="AS51" s="29" t="str">
        <f t="shared" si="16"/>
        <v>---</v>
      </c>
      <c r="AT51" s="29" t="str">
        <f t="shared" si="17"/>
        <v>---</v>
      </c>
      <c r="AU51" s="29" t="str">
        <f t="shared" si="18"/>
        <v>---</v>
      </c>
      <c r="AV51" s="29" t="str">
        <f t="shared" si="19"/>
        <v>---</v>
      </c>
      <c r="AW51" s="29" t="str">
        <f t="shared" si="20"/>
        <v>---</v>
      </c>
      <c r="AX51" s="29" t="str">
        <f t="shared" si="21"/>
        <v>---</v>
      </c>
      <c r="AY51" s="29" t="str">
        <f t="shared" si="22"/>
        <v>---</v>
      </c>
      <c r="AZ51" s="29">
        <f t="shared" si="23"/>
        <v>100</v>
      </c>
      <c r="BA51" s="29" t="str">
        <f t="shared" si="24"/>
        <v>---</v>
      </c>
      <c r="BB51" s="29" t="str">
        <f t="shared" si="25"/>
        <v>---</v>
      </c>
    </row>
    <row r="52" spans="1:54" ht="18.75" hidden="1" x14ac:dyDescent="0.3">
      <c r="A52" s="14"/>
      <c r="B52" s="18" t="s">
        <v>77</v>
      </c>
      <c r="C52" s="19">
        <f>SUM(C4:C51)</f>
        <v>0</v>
      </c>
      <c r="D52" s="19">
        <f t="shared" ref="D52:AA52" si="27">SUM(D4:D51)</f>
        <v>691738.74</v>
      </c>
      <c r="E52" s="19">
        <f t="shared" si="27"/>
        <v>3491069.4000000004</v>
      </c>
      <c r="F52" s="19">
        <f t="shared" si="27"/>
        <v>3331822.8000000007</v>
      </c>
      <c r="G52" s="19">
        <f t="shared" si="27"/>
        <v>1101056.79</v>
      </c>
      <c r="H52" s="19">
        <f t="shared" si="27"/>
        <v>2677480.14</v>
      </c>
      <c r="I52" s="19">
        <f t="shared" si="27"/>
        <v>1469933.19</v>
      </c>
      <c r="J52" s="19">
        <f t="shared" si="27"/>
        <v>3183188.04</v>
      </c>
      <c r="K52" s="19">
        <f t="shared" si="27"/>
        <v>2637881.4600000004</v>
      </c>
      <c r="L52" s="19">
        <f t="shared" si="27"/>
        <v>866198.53</v>
      </c>
      <c r="M52" s="19">
        <f t="shared" si="27"/>
        <v>7344564.96</v>
      </c>
      <c r="N52" s="27">
        <f t="shared" si="27"/>
        <v>0</v>
      </c>
      <c r="O52" s="19">
        <f t="shared" si="27"/>
        <v>3175809.48</v>
      </c>
      <c r="P52" s="19">
        <f t="shared" si="27"/>
        <v>5400947.4700000007</v>
      </c>
      <c r="Q52" s="19">
        <f t="shared" si="27"/>
        <v>5009154.84</v>
      </c>
      <c r="R52" s="19">
        <f t="shared" si="27"/>
        <v>2773951.92</v>
      </c>
      <c r="S52" s="19">
        <f t="shared" si="27"/>
        <v>570045.84</v>
      </c>
      <c r="T52" s="19">
        <f t="shared" si="27"/>
        <v>2534308.38</v>
      </c>
      <c r="U52" s="19">
        <f t="shared" si="27"/>
        <v>2074818.3000000003</v>
      </c>
      <c r="V52" s="19">
        <f t="shared" si="27"/>
        <v>5623844.290000001</v>
      </c>
      <c r="W52" s="19">
        <f t="shared" si="27"/>
        <v>2221006.75</v>
      </c>
      <c r="X52" s="19">
        <f t="shared" si="27"/>
        <v>3736790.04</v>
      </c>
      <c r="Y52" s="19">
        <f t="shared" si="27"/>
        <v>6933191.6799999988</v>
      </c>
      <c r="Z52" s="19">
        <f t="shared" si="27"/>
        <v>4171919.0599999996</v>
      </c>
      <c r="AA52" s="19">
        <f t="shared" si="27"/>
        <v>2030866.92</v>
      </c>
      <c r="AB52" s="16">
        <f>SUM(AB4:AB51)</f>
        <v>5022881.2500000009</v>
      </c>
      <c r="AC52" s="14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</row>
    <row r="53" spans="1:54" x14ac:dyDescent="0.25">
      <c r="A53" s="4"/>
      <c r="B53" s="4"/>
    </row>
  </sheetData>
  <mergeCells count="1">
    <mergeCell ref="AD1:BB1"/>
  </mergeCells>
  <conditionalFormatting sqref="C4:AA51">
    <cfRule type="expression" dxfId="1" priority="5">
      <formula>IF(C4=$AB4,1,0)</formula>
    </cfRule>
  </conditionalFormatting>
  <conditionalFormatting sqref="AD4:BB51">
    <cfRule type="cellIs" dxfId="0" priority="1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ocena_ofert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Jaworska-Mech Kornelia</dc:creator>
  <cp:lastModifiedBy>Rudzka Beata 2</cp:lastModifiedBy>
  <cp:lastPrinted>2017-12-05T12:28:07Z</cp:lastPrinted>
  <dcterms:created xsi:type="dcterms:W3CDTF">2017-09-09T10:13:10Z</dcterms:created>
  <dcterms:modified xsi:type="dcterms:W3CDTF">2017-12-05T12:29:40Z</dcterms:modified>
</cp:coreProperties>
</file>