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część II" sheetId="1" r:id="rId1"/>
    <sheet name="Raport zgodności" sheetId="2" r:id="rId2"/>
  </sheets>
  <definedNames/>
  <calcPr fullCalcOnLoad="1"/>
</workbook>
</file>

<file path=xl/sharedStrings.xml><?xml version="1.0" encoding="utf-8"?>
<sst xmlns="http://schemas.openxmlformats.org/spreadsheetml/2006/main" count="1648" uniqueCount="876">
  <si>
    <t>Lp. obiektu</t>
  </si>
  <si>
    <t>Nazwa obiektu</t>
  </si>
  <si>
    <t>Adres</t>
  </si>
  <si>
    <t>Miejscowość</t>
  </si>
  <si>
    <t>Kod pocztowy</t>
  </si>
  <si>
    <t>Lp. urządzenia</t>
  </si>
  <si>
    <t>Nazwa urządzenia</t>
  </si>
  <si>
    <t>Typ i model urządzenia</t>
  </si>
  <si>
    <t>Numer pomieszczenia pracy urządzenia</t>
  </si>
  <si>
    <t>Centrala wentylacyjna</t>
  </si>
  <si>
    <t>SANYO</t>
  </si>
  <si>
    <t>Będzin</t>
  </si>
  <si>
    <t>42-500</t>
  </si>
  <si>
    <t>Urząd Skarbowy w Będzinie</t>
  </si>
  <si>
    <t>TADIRAN</t>
  </si>
  <si>
    <t>serwerownia</t>
  </si>
  <si>
    <t>Urząd Skarbowy w Bytomiu</t>
  </si>
  <si>
    <t>Wrocławska 92</t>
  </si>
  <si>
    <t>Bytom</t>
  </si>
  <si>
    <t>41-902</t>
  </si>
  <si>
    <t>1.</t>
  </si>
  <si>
    <t>Urząd Skarbowy w Chorzowie</t>
  </si>
  <si>
    <t xml:space="preserve">ul. Armii Krajowej 5                 </t>
  </si>
  <si>
    <t>Chorzów</t>
  </si>
  <si>
    <t>41-506</t>
  </si>
  <si>
    <t>Gabinet NUS</t>
  </si>
  <si>
    <t>2.</t>
  </si>
  <si>
    <t>Gabinet ZNUS</t>
  </si>
  <si>
    <t>3.</t>
  </si>
  <si>
    <t>4.</t>
  </si>
  <si>
    <t>Sala konferencyjna</t>
  </si>
  <si>
    <t>5.</t>
  </si>
  <si>
    <t>6.</t>
  </si>
  <si>
    <t>7.</t>
  </si>
  <si>
    <t>8.</t>
  </si>
  <si>
    <t>9.</t>
  </si>
  <si>
    <t>10.</t>
  </si>
  <si>
    <t>11.</t>
  </si>
  <si>
    <t>12.</t>
  </si>
  <si>
    <t>sala obsługi</t>
  </si>
  <si>
    <t>piwnica</t>
  </si>
  <si>
    <t xml:space="preserve">Urząd Skarbowy w Dabrowie Górniczej </t>
  </si>
  <si>
    <t>ul. Krasińskiego 33A</t>
  </si>
  <si>
    <t xml:space="preserve"> Dąbrowa Górnicza</t>
  </si>
  <si>
    <t>41-300</t>
  </si>
  <si>
    <t>Sekretariat Nr 602</t>
  </si>
  <si>
    <t>Pierwszy Urząd Skarbowy w Gliwicach</t>
  </si>
  <si>
    <t>ul. Góry Chełmskiej 15</t>
  </si>
  <si>
    <t>Gliwice</t>
  </si>
  <si>
    <t>44-100</t>
  </si>
  <si>
    <t>MITSUBISHI 3,5 KW</t>
  </si>
  <si>
    <t>MITSUBISHI 2,5 KW</t>
  </si>
  <si>
    <t>McQuay 2,5 KW</t>
  </si>
  <si>
    <t>McQuay 3,0 KW</t>
  </si>
  <si>
    <t xml:space="preserve">McQuay </t>
  </si>
  <si>
    <t>103b</t>
  </si>
  <si>
    <t>MITSUBISHI PUV-T250YMF - C-28 KW jednostka chłodząca sale operacyjną</t>
  </si>
  <si>
    <t xml:space="preserve">MITSUBISHI </t>
  </si>
  <si>
    <t>McQuay ACPOA</t>
  </si>
  <si>
    <t>103d</t>
  </si>
  <si>
    <t>221a</t>
  </si>
  <si>
    <t>Sala obsługi</t>
  </si>
  <si>
    <t>Sala Obsługi Nr 100</t>
  </si>
  <si>
    <t>Naczelnik Nr 604</t>
  </si>
  <si>
    <t>Podpisy osób uprawnionych do reprezentowania wykonawcy</t>
  </si>
  <si>
    <t>……………………………………………………………………</t>
  </si>
  <si>
    <t>Ilość przeglądów rocznie</t>
  </si>
  <si>
    <t>Jednostkowa cena przeglądu brutto zł</t>
  </si>
  <si>
    <r>
      <t xml:space="preserve">Całkowita cena przeglądów brutto zł       </t>
    </r>
    <r>
      <rPr>
        <sz val="9"/>
        <rFont val="Arial"/>
        <family val="2"/>
      </rPr>
      <t>[kol. 11 x kol. 12]</t>
    </r>
  </si>
  <si>
    <t>RAZEM</t>
  </si>
  <si>
    <t>dach</t>
  </si>
  <si>
    <t>40-022</t>
  </si>
  <si>
    <t>LG</t>
  </si>
  <si>
    <t>MCQUAY</t>
  </si>
  <si>
    <t>ZIBRO</t>
  </si>
  <si>
    <t>PX400RC</t>
  </si>
  <si>
    <t>VTS CLIMA</t>
  </si>
  <si>
    <t>cały bud. C</t>
  </si>
  <si>
    <t>Inst. Chłodn. CLIWET</t>
  </si>
  <si>
    <t>SINCLAIR</t>
  </si>
  <si>
    <t>Fujitsu</t>
  </si>
  <si>
    <t>40-063</t>
  </si>
  <si>
    <t>UKURA U50V</t>
  </si>
  <si>
    <t>2403245150575260150454/2403245150675270130077</t>
  </si>
  <si>
    <t>ACK15BAFBB/A4LC15BAFCA</t>
  </si>
  <si>
    <t>2046120300195/2046170201819</t>
  </si>
  <si>
    <t>Nr seryjny</t>
  </si>
  <si>
    <t>ASYG-12LM/AOYG-12LMZ</t>
  </si>
  <si>
    <t>M5LC025C-ACPOCR</t>
  </si>
  <si>
    <t>serwerownia 29</t>
  </si>
  <si>
    <t>2049361200095/2049370200150</t>
  </si>
  <si>
    <t>2049361200093/2049370200133</t>
  </si>
  <si>
    <t>dane nieczytelne</t>
  </si>
  <si>
    <t>CAL-I24H</t>
  </si>
  <si>
    <t>CAL-I18H</t>
  </si>
  <si>
    <t>ELECTRA</t>
  </si>
  <si>
    <t>PXD 24RC</t>
  </si>
  <si>
    <t>853669/2221651460</t>
  </si>
  <si>
    <t>853669/2221651462</t>
  </si>
  <si>
    <t>853669/2221651464</t>
  </si>
  <si>
    <t>WMF09RC</t>
  </si>
  <si>
    <t>854007/2211924764</t>
  </si>
  <si>
    <t>FUJITSU</t>
  </si>
  <si>
    <t>ABY-54E(3)</t>
  </si>
  <si>
    <t>T001191</t>
  </si>
  <si>
    <t xml:space="preserve"> INDOR UNIT MDV</t>
  </si>
  <si>
    <t xml:space="preserve">  MSCI-09HRN1</t>
  </si>
  <si>
    <t>C101259830210A11150023</t>
  </si>
  <si>
    <t xml:space="preserve"> IMSCI-09HRN1</t>
  </si>
  <si>
    <t>C10125983210A1110028</t>
  </si>
  <si>
    <t xml:space="preserve"> MSCI-09HRN1</t>
  </si>
  <si>
    <t>C1011259830210A115035</t>
  </si>
  <si>
    <t>ECO ZEFIR</t>
  </si>
  <si>
    <t xml:space="preserve"> S24AHP</t>
  </si>
  <si>
    <t>404KAXU01010</t>
  </si>
  <si>
    <t>E24SQ</t>
  </si>
  <si>
    <t>208KAYR00050</t>
  </si>
  <si>
    <t>AIRWELL</t>
  </si>
  <si>
    <t>MC QUAY</t>
  </si>
  <si>
    <t>MCK030AAFBB/M4LC030CAFFA</t>
  </si>
  <si>
    <t>2048190702287/2048070300304</t>
  </si>
  <si>
    <t>2048270302304/2048070300300</t>
  </si>
  <si>
    <t>2048190702285/2048070300302</t>
  </si>
  <si>
    <t>2048210302303/2048070300301</t>
  </si>
  <si>
    <t>Mitsubischi</t>
  </si>
  <si>
    <t xml:space="preserve"> SKM 283CENF-W</t>
  </si>
  <si>
    <t>352009885RE/nr nieczytelny</t>
  </si>
  <si>
    <t>i SKM 283CENF-W</t>
  </si>
  <si>
    <t>352009883RE/nr nieczytelny</t>
  </si>
  <si>
    <t>MWM015FR-AFAD/M4LC015BR-AFDA</t>
  </si>
  <si>
    <t>2047140535654/20472402</t>
  </si>
  <si>
    <t xml:space="preserve"> MCC020C-AFDC/M4LC020B-AFCA</t>
  </si>
  <si>
    <t>2047230600831/2047190202290</t>
  </si>
  <si>
    <t>MSC-GA35VB</t>
  </si>
  <si>
    <t>5004334T</t>
  </si>
  <si>
    <t>SL2-KA50VAL</t>
  </si>
  <si>
    <t>57M02029</t>
  </si>
  <si>
    <t xml:space="preserve"> MSC-GA35VB</t>
  </si>
  <si>
    <t>5018027T</t>
  </si>
  <si>
    <t>5004038T</t>
  </si>
  <si>
    <t>MSC-GA25VB</t>
  </si>
  <si>
    <t>T019760T</t>
  </si>
  <si>
    <t>5004047T</t>
  </si>
  <si>
    <t>5004040T</t>
  </si>
  <si>
    <t>5019746T</t>
  </si>
  <si>
    <t xml:space="preserve"> MWM015G-ACIAA</t>
  </si>
  <si>
    <t>brak odczytu</t>
  </si>
  <si>
    <t>MWM015G-ACIAA</t>
  </si>
  <si>
    <t>5018051T</t>
  </si>
  <si>
    <t xml:space="preserve"> MSC-GA25VB</t>
  </si>
  <si>
    <t>5009786T</t>
  </si>
  <si>
    <t>5018033T</t>
  </si>
  <si>
    <t>3018085T</t>
  </si>
  <si>
    <t>5019744t</t>
  </si>
  <si>
    <t>5004055T</t>
  </si>
  <si>
    <t xml:space="preserve"> MWM015G-ACiAA</t>
  </si>
  <si>
    <t>5001594T</t>
  </si>
  <si>
    <t>5017904T</t>
  </si>
  <si>
    <t>5009665T</t>
  </si>
  <si>
    <t>5017979T</t>
  </si>
  <si>
    <t>5019770T</t>
  </si>
  <si>
    <t>5001395T</t>
  </si>
  <si>
    <t>5018044T</t>
  </si>
  <si>
    <t>5019647T</t>
  </si>
  <si>
    <t>5018036T</t>
  </si>
  <si>
    <t>5019732T</t>
  </si>
  <si>
    <t>5018043T</t>
  </si>
  <si>
    <t>5018037T</t>
  </si>
  <si>
    <t>5019750T</t>
  </si>
  <si>
    <t>5018060T</t>
  </si>
  <si>
    <t>5004328T</t>
  </si>
  <si>
    <t>5004202T</t>
  </si>
  <si>
    <t>MWMS010G-ACIAA</t>
  </si>
  <si>
    <t>MWM020FAFAF</t>
  </si>
  <si>
    <t>PKFY-20VAM-A</t>
  </si>
  <si>
    <t>3XH00146</t>
  </si>
  <si>
    <t>GB47-6.32-96</t>
  </si>
  <si>
    <t>26H03187</t>
  </si>
  <si>
    <t>PUV-T250YMF - C-28 KW jednostka chłodząca sale operacyjną</t>
  </si>
  <si>
    <t>001a  sala obsługi</t>
  </si>
  <si>
    <t>PLA-RP60AA</t>
  </si>
  <si>
    <t>5Y001631</t>
  </si>
  <si>
    <t>5Y001630</t>
  </si>
  <si>
    <t>PCH-P125GAH</t>
  </si>
  <si>
    <t>piwnica 40 (14)</t>
  </si>
  <si>
    <t>5019582T</t>
  </si>
  <si>
    <t>PKFY-P40VGM-A</t>
  </si>
  <si>
    <t>27G00833</t>
  </si>
  <si>
    <t>M5CM028EACGIA</t>
  </si>
  <si>
    <t>5001585T</t>
  </si>
  <si>
    <t>5009678T</t>
  </si>
  <si>
    <t>SAP-KR93A</t>
  </si>
  <si>
    <t>MSGA50VB</t>
  </si>
  <si>
    <t>McQuay</t>
  </si>
  <si>
    <t>MWM010GR MWM010G-ACIAA</t>
  </si>
  <si>
    <t xml:space="preserve">M5CM028EACGIA </t>
  </si>
  <si>
    <t>Wentylator kanałowy</t>
  </si>
  <si>
    <t>S&amp;P(SOLER&amp;PALAU) TD 800/200</t>
  </si>
  <si>
    <t>005,006,006a,030</t>
  </si>
  <si>
    <t>LMN1963H2L(9500)</t>
  </si>
  <si>
    <t>102a</t>
  </si>
  <si>
    <t>4E47844000139</t>
  </si>
  <si>
    <t>102b</t>
  </si>
  <si>
    <t>006KA00024</t>
  </si>
  <si>
    <t>Delonghi</t>
  </si>
  <si>
    <t>PQ 120</t>
  </si>
  <si>
    <t>102c</t>
  </si>
  <si>
    <t>006KA00031</t>
  </si>
  <si>
    <t>4E47440002554</t>
  </si>
  <si>
    <t>LS-J0761HL 38S0A20045R</t>
  </si>
  <si>
    <t>4E47340003137</t>
  </si>
  <si>
    <t>De Longhi</t>
  </si>
  <si>
    <t>INUW18GAAE</t>
  </si>
  <si>
    <t>13.</t>
  </si>
  <si>
    <t>LMN1963 H2L(9500)</t>
  </si>
  <si>
    <t>006KA00029</t>
  </si>
  <si>
    <t>14.</t>
  </si>
  <si>
    <t>006KA00037</t>
  </si>
  <si>
    <t>15.</t>
  </si>
  <si>
    <t>M5WM10G2R - ACICE - R</t>
  </si>
  <si>
    <t>16.</t>
  </si>
  <si>
    <t>17.</t>
  </si>
  <si>
    <t>ASH-12AIE</t>
  </si>
  <si>
    <t>4E47440001202</t>
  </si>
  <si>
    <t>18.</t>
  </si>
  <si>
    <t>LS-L1260 HL</t>
  </si>
  <si>
    <t>007KA00064</t>
  </si>
  <si>
    <t>19.</t>
  </si>
  <si>
    <t>LS-J0761 HL</t>
  </si>
  <si>
    <t>006KA00139</t>
  </si>
  <si>
    <t>20.</t>
  </si>
  <si>
    <t>M5WM015G-ACIAC-R</t>
  </si>
  <si>
    <t>21.</t>
  </si>
  <si>
    <t>22.</t>
  </si>
  <si>
    <t>SAMSUNG</t>
  </si>
  <si>
    <t>AQ09TSBN</t>
  </si>
  <si>
    <t>23.</t>
  </si>
  <si>
    <t>LMN3063H3L</t>
  </si>
  <si>
    <t>006KA00011</t>
  </si>
  <si>
    <t>24.</t>
  </si>
  <si>
    <t>SERAI T 2,7</t>
  </si>
  <si>
    <t>25.</t>
  </si>
  <si>
    <t>SAP-KR93E</t>
  </si>
  <si>
    <t>26.</t>
  </si>
  <si>
    <t>LMN 1963 H2L</t>
  </si>
  <si>
    <t>006KA00028</t>
  </si>
  <si>
    <t>27.</t>
  </si>
  <si>
    <t>006KA00034</t>
  </si>
  <si>
    <t>28.</t>
  </si>
  <si>
    <t>29.</t>
  </si>
  <si>
    <t>SAP-KR127EHAX</t>
  </si>
  <si>
    <t>OO619385</t>
  </si>
  <si>
    <t>30.</t>
  </si>
  <si>
    <t>O1257785</t>
  </si>
  <si>
    <t>31.</t>
  </si>
  <si>
    <t>OO596385</t>
  </si>
  <si>
    <t>32.</t>
  </si>
  <si>
    <t>LS-J 0962 CL</t>
  </si>
  <si>
    <t>007KA00029</t>
  </si>
  <si>
    <t>33.</t>
  </si>
  <si>
    <t>20533212-00314</t>
  </si>
  <si>
    <t>34.</t>
  </si>
  <si>
    <t>M5WM15G2R-ACICE-R</t>
  </si>
  <si>
    <t>20533212--00335</t>
  </si>
  <si>
    <t>35.</t>
  </si>
  <si>
    <t>M5WM10G2R-ACICE-R</t>
  </si>
  <si>
    <t>20534205-00205</t>
  </si>
  <si>
    <t>36.</t>
  </si>
  <si>
    <t>20534205-00221</t>
  </si>
  <si>
    <t>20334205-00221</t>
  </si>
  <si>
    <t>37.</t>
  </si>
  <si>
    <t>M5WM10G2R</t>
  </si>
  <si>
    <t>20533612-00176</t>
  </si>
  <si>
    <t>38.</t>
  </si>
  <si>
    <t>20534205-00215</t>
  </si>
  <si>
    <t>39.</t>
  </si>
  <si>
    <t>LS-L1261 CL</t>
  </si>
  <si>
    <t>010KA00073</t>
  </si>
  <si>
    <t>40.</t>
  </si>
  <si>
    <t>LS-J0761 CL</t>
  </si>
  <si>
    <t>011KA00170</t>
  </si>
  <si>
    <t>41.</t>
  </si>
  <si>
    <t>304 serwerownia</t>
  </si>
  <si>
    <t>RSVI50160500139/2401520000665040130012</t>
  </si>
  <si>
    <t>42.</t>
  </si>
  <si>
    <t>RSVI50150160500153/2401520000665040130008</t>
  </si>
  <si>
    <t>43.</t>
  </si>
  <si>
    <t>2413/5/02507</t>
  </si>
  <si>
    <t>010KA00078</t>
  </si>
  <si>
    <t>44.</t>
  </si>
  <si>
    <t>NO.010KA00074 920Rg-01000074-0N0705</t>
  </si>
  <si>
    <t>010KA0074</t>
  </si>
  <si>
    <t>45.</t>
  </si>
  <si>
    <t>LS-K2465 CL</t>
  </si>
  <si>
    <t>46.</t>
  </si>
  <si>
    <t>20533612-00193</t>
  </si>
  <si>
    <t>47.</t>
  </si>
  <si>
    <t>20533612-00182</t>
  </si>
  <si>
    <t>48.</t>
  </si>
  <si>
    <t>20534205-00129</t>
  </si>
  <si>
    <t>49.</t>
  </si>
  <si>
    <t>005KA00059</t>
  </si>
  <si>
    <t>50.</t>
  </si>
  <si>
    <t>20533612-00200</t>
  </si>
  <si>
    <t>51.</t>
  </si>
  <si>
    <t>M5WM015J/M5LC015CJ</t>
  </si>
  <si>
    <t>20522505-187</t>
  </si>
  <si>
    <t>52.</t>
  </si>
  <si>
    <t>typu Split, M5WM015JR/M5LC015CRJ</t>
  </si>
  <si>
    <t>53.</t>
  </si>
  <si>
    <t>003KA00027</t>
  </si>
  <si>
    <t>54.</t>
  </si>
  <si>
    <t>55.</t>
  </si>
  <si>
    <t>4E47440002715</t>
  </si>
  <si>
    <t>56.</t>
  </si>
  <si>
    <t>ASH-09AIE</t>
  </si>
  <si>
    <t>4E47340002589</t>
  </si>
  <si>
    <t>57.</t>
  </si>
  <si>
    <t>typu Split AQ09TSPN/X</t>
  </si>
  <si>
    <t>Y5WEPANC500001</t>
  </si>
  <si>
    <t>58.</t>
  </si>
  <si>
    <t>LS-K1863 CL</t>
  </si>
  <si>
    <t>012KA00028</t>
  </si>
  <si>
    <t>59.</t>
  </si>
  <si>
    <t>No 005KA00062 920PG - 0050062 - 5N0575</t>
  </si>
  <si>
    <t>005KA0058</t>
  </si>
  <si>
    <t>60.</t>
  </si>
  <si>
    <t>005KA00067</t>
  </si>
  <si>
    <t>J0761Hl</t>
  </si>
  <si>
    <t>005KA00044</t>
  </si>
  <si>
    <t>006KA00138</t>
  </si>
  <si>
    <t>005KA00073</t>
  </si>
  <si>
    <t>006KA00137</t>
  </si>
  <si>
    <t>007KA00066</t>
  </si>
  <si>
    <t>HHF12/YGF12</t>
  </si>
  <si>
    <t>007KA00011</t>
  </si>
  <si>
    <t>005KA00062</t>
  </si>
  <si>
    <t>LS-K2463CL</t>
  </si>
  <si>
    <t>102KA00103</t>
  </si>
  <si>
    <t>Hitachi</t>
  </si>
  <si>
    <t>RPK-2-5FSN2M</t>
  </si>
  <si>
    <t>Urząd Skarbowy w Jaworznie</t>
  </si>
  <si>
    <t>Jaworzno</t>
  </si>
  <si>
    <t>43-600</t>
  </si>
  <si>
    <t>G24AH (ESNH246KLAO)</t>
  </si>
  <si>
    <t>411KARBQ3446</t>
  </si>
  <si>
    <t>411KATK08905</t>
  </si>
  <si>
    <t>LG 18 AH</t>
  </si>
  <si>
    <t>805TKUR001430</t>
  </si>
  <si>
    <t>AS 1264 DMO</t>
  </si>
  <si>
    <t>G 24 AH (ESNH246KLAO)</t>
  </si>
  <si>
    <t>0707TK00960</t>
  </si>
  <si>
    <t>ES-H246KLA0</t>
  </si>
  <si>
    <t>MB QUAY</t>
  </si>
  <si>
    <t>LG24AH (ESNH246KLAO)</t>
  </si>
  <si>
    <t>411KABF08821</t>
  </si>
  <si>
    <t>TOSHIBA</t>
  </si>
  <si>
    <t>RAV-SM1103AT-E/RAV-SM1102CT-E</t>
  </si>
  <si>
    <t xml:space="preserve">klimatyzator </t>
  </si>
  <si>
    <t>MWMO15FR-AFAD</t>
  </si>
  <si>
    <t>411KASL05662</t>
  </si>
  <si>
    <t>MITSUBISHI</t>
  </si>
  <si>
    <t>MS-18 RU/MU18RU</t>
  </si>
  <si>
    <t>2000948T</t>
  </si>
  <si>
    <t>3000017T</t>
  </si>
  <si>
    <t>411KAYR01482</t>
  </si>
  <si>
    <t>MS/MU-A 18WV</t>
  </si>
  <si>
    <t>2417-653/1875T</t>
  </si>
  <si>
    <t>RAS-13UKR</t>
  </si>
  <si>
    <t>SOP</t>
  </si>
  <si>
    <t>4002979T</t>
  </si>
  <si>
    <t>4002766T</t>
  </si>
  <si>
    <t>Pierwszy Urząd Skarbowy w Katowicach</t>
  </si>
  <si>
    <t>ul. Żwirki i Wigury 17</t>
  </si>
  <si>
    <t>Katowice</t>
  </si>
  <si>
    <t>Drugi Urząd Skarbowy w Katowicach</t>
  </si>
  <si>
    <t xml:space="preserve">ul. Paderewskiego 32B                                                                                                         </t>
  </si>
  <si>
    <t xml:space="preserve">Katowice                                                                                                                                </t>
  </si>
  <si>
    <t>40-282</t>
  </si>
  <si>
    <t xml:space="preserve">Electra </t>
  </si>
  <si>
    <t>WMM-A9RC</t>
  </si>
  <si>
    <t>852200-E01</t>
  </si>
  <si>
    <t xml:space="preserve"> ARCON DTI</t>
  </si>
  <si>
    <t>0004409</t>
  </si>
  <si>
    <t>ARCON DTI</t>
  </si>
  <si>
    <t>0004809</t>
  </si>
  <si>
    <t>0005309</t>
  </si>
  <si>
    <t>0004309</t>
  </si>
  <si>
    <t xml:space="preserve"> R410A</t>
  </si>
  <si>
    <t>R009472</t>
  </si>
  <si>
    <t>R009496</t>
  </si>
  <si>
    <t>GWH-12KF-K3</t>
  </si>
  <si>
    <t>FBWKlima</t>
  </si>
  <si>
    <t>Urząd Skarbowy w Mikołowie</t>
  </si>
  <si>
    <t>43-190 Mikołów                     ul. Hubera 4</t>
  </si>
  <si>
    <t>Mikołów</t>
  </si>
  <si>
    <t>43-190</t>
  </si>
  <si>
    <t>SPLIT MSH-GA60</t>
  </si>
  <si>
    <t>1019A (Serwerownia)</t>
  </si>
  <si>
    <t>4000138T</t>
  </si>
  <si>
    <t>4000122T</t>
  </si>
  <si>
    <t>Urząd Skarbowy w Mysłowicach</t>
  </si>
  <si>
    <t>ul. Mickiewicza 4</t>
  </si>
  <si>
    <t>Mysłowice</t>
  </si>
  <si>
    <t>41-400</t>
  </si>
  <si>
    <t xml:space="preserve">Elektra </t>
  </si>
  <si>
    <t>WMMA24RC</t>
  </si>
  <si>
    <t>WMN-16</t>
  </si>
  <si>
    <t>brak</t>
  </si>
  <si>
    <t>PXD 18</t>
  </si>
  <si>
    <t>Sala narad</t>
  </si>
  <si>
    <t>Rotenso</t>
  </si>
  <si>
    <t xml:space="preserve"> WMN-16</t>
  </si>
  <si>
    <t>FTKS71FV1B</t>
  </si>
  <si>
    <t>Urząd Skarbowy w Piekarach Śląskich</t>
  </si>
  <si>
    <t>ul. Bytomska 92</t>
  </si>
  <si>
    <t>Piekary Śląskie</t>
  </si>
  <si>
    <t>41-940</t>
  </si>
  <si>
    <t xml:space="preserve">ELEKTRA </t>
  </si>
  <si>
    <t>SALA OBSŁUGI</t>
  </si>
  <si>
    <t>NR 1</t>
  </si>
  <si>
    <t>DUAL 0909</t>
  </si>
  <si>
    <t>NR103</t>
  </si>
  <si>
    <t>NR104</t>
  </si>
  <si>
    <t>NR105</t>
  </si>
  <si>
    <t>NR106</t>
  </si>
  <si>
    <t>NR107</t>
  </si>
  <si>
    <t>ROTENSO</t>
  </si>
  <si>
    <t>NR200</t>
  </si>
  <si>
    <t>NR201</t>
  </si>
  <si>
    <t>NR202</t>
  </si>
  <si>
    <t>NR203</t>
  </si>
  <si>
    <t>NR204</t>
  </si>
  <si>
    <t>NR 205</t>
  </si>
  <si>
    <t>NR206</t>
  </si>
  <si>
    <t>NR207</t>
  </si>
  <si>
    <t>NR208</t>
  </si>
  <si>
    <t>NR209</t>
  </si>
  <si>
    <t>NR210</t>
  </si>
  <si>
    <t>NR301</t>
  </si>
  <si>
    <t>NR302</t>
  </si>
  <si>
    <t>NR303</t>
  </si>
  <si>
    <t>NR304</t>
  </si>
  <si>
    <t>NR305</t>
  </si>
  <si>
    <t>NR306</t>
  </si>
  <si>
    <t>NR307</t>
  </si>
  <si>
    <t>NR308</t>
  </si>
  <si>
    <t>NR309</t>
  </si>
  <si>
    <t>NR310</t>
  </si>
  <si>
    <t>NACZELNIK</t>
  </si>
  <si>
    <t>CD 50</t>
  </si>
  <si>
    <t>NR 218</t>
  </si>
  <si>
    <t>SIMP 18</t>
  </si>
  <si>
    <t>NR 222</t>
  </si>
  <si>
    <t>NR 223</t>
  </si>
  <si>
    <t>ASH 12AB</t>
  </si>
  <si>
    <t>4D38020004371</t>
  </si>
  <si>
    <t>Urząd Skarbowy w Rudzie Śląskiej</t>
  </si>
  <si>
    <t xml:space="preserve"> ul. Kokotek 6</t>
  </si>
  <si>
    <t>Ruda Śląska</t>
  </si>
  <si>
    <t>41-700</t>
  </si>
  <si>
    <t xml:space="preserve"> naścienny RAS-10YK-E</t>
  </si>
  <si>
    <t>02490156 / 92690903</t>
  </si>
  <si>
    <t>02460138 / 02191482</t>
  </si>
  <si>
    <t>naścienny RAV-164K-PE</t>
  </si>
  <si>
    <t>05180092 / 14180099</t>
  </si>
  <si>
    <t xml:space="preserve"> naścienny RAV-164K-PE</t>
  </si>
  <si>
    <t>05180090 / 14180082</t>
  </si>
  <si>
    <t xml:space="preserve"> kasetonowy RAV-264U-PE</t>
  </si>
  <si>
    <t>324 sala konf.</t>
  </si>
  <si>
    <t>05080014 / 05080008</t>
  </si>
  <si>
    <t>kasetonowy RAV-264U-PE</t>
  </si>
  <si>
    <t>04980062 / 05280049</t>
  </si>
  <si>
    <t>04980057 / 05080009</t>
  </si>
  <si>
    <t>naścienny RAV-264K-PE</t>
  </si>
  <si>
    <t>95280013 / 14480046</t>
  </si>
  <si>
    <t xml:space="preserve"> przysufitowy RAV-364 brak tabliczki</t>
  </si>
  <si>
    <t>sala obsługi podatników</t>
  </si>
  <si>
    <t>brak / 04780032</t>
  </si>
  <si>
    <t>przysufitowy RAV-464 brak tabliczki</t>
  </si>
  <si>
    <t>brak / 05090132</t>
  </si>
  <si>
    <t>Urząd Skarbowy w Siemianowicach Śląskich</t>
  </si>
  <si>
    <t>Siemianowice Śląskie</t>
  </si>
  <si>
    <t>41-100</t>
  </si>
  <si>
    <t>MITSUBISHI ELECTRIC</t>
  </si>
  <si>
    <t>112 (SERWEROWNIA)</t>
  </si>
  <si>
    <t>MSZ-SF50VN / MSA50</t>
  </si>
  <si>
    <t>417 (SERWEROWNIA)</t>
  </si>
  <si>
    <t>5001105 / brak</t>
  </si>
  <si>
    <t>MSZ-SF50VE/MUZ-SF50VE</t>
  </si>
  <si>
    <t>5003108 / 4009235T</t>
  </si>
  <si>
    <t>GREE</t>
  </si>
  <si>
    <t>kasetowy GKHN24A4NK3AA</t>
  </si>
  <si>
    <t>SALA OBSŁUGI PODATNIKA</t>
  </si>
  <si>
    <t>4029090000432</t>
  </si>
  <si>
    <t>4029090000431</t>
  </si>
  <si>
    <t>4029090000434</t>
  </si>
  <si>
    <t>GKHN18EDNK3A / GWHN18EDNK3A2A</t>
  </si>
  <si>
    <t>4160990001661</t>
  </si>
  <si>
    <t>4160990001674</t>
  </si>
  <si>
    <t>MDV</t>
  </si>
  <si>
    <t>MCA-18HRN2 / MOU18HN2</t>
  </si>
  <si>
    <t>17 KANCELARIA</t>
  </si>
  <si>
    <t>brak możliwości odczytu</t>
  </si>
  <si>
    <t>S1260</t>
  </si>
  <si>
    <t>SNC10101763010810920080</t>
  </si>
  <si>
    <t>102A</t>
  </si>
  <si>
    <t>GWHN24ECNK3A2A / GWHN24ECNK3A1A/O</t>
  </si>
  <si>
    <t>102 (SALA NARAD)</t>
  </si>
  <si>
    <t>4187200000199 / 63229905777</t>
  </si>
  <si>
    <t>Urząd Skarbowy w Sosnowcu</t>
  </si>
  <si>
    <t>Sosnowiec</t>
  </si>
  <si>
    <t>41-200</t>
  </si>
  <si>
    <t>LG S09AHP</t>
  </si>
  <si>
    <t>101-parter</t>
  </si>
  <si>
    <t>brak numeru</t>
  </si>
  <si>
    <t>102a-parter</t>
  </si>
  <si>
    <t>005TKWK07065 / 005TKMH07765</t>
  </si>
  <si>
    <t>102b-parter</t>
  </si>
  <si>
    <t>004TKV208023</t>
  </si>
  <si>
    <t>104-parter</t>
  </si>
  <si>
    <t>005TKF07657</t>
  </si>
  <si>
    <t>105-parter</t>
  </si>
  <si>
    <t>005TKEB07060</t>
  </si>
  <si>
    <t>111-Ipiętro</t>
  </si>
  <si>
    <t>005TKCY007746</t>
  </si>
  <si>
    <t>112a-Ipiętro</t>
  </si>
  <si>
    <t>005TKCY007747</t>
  </si>
  <si>
    <t>LG S12AHP</t>
  </si>
  <si>
    <t>112b-I piętro</t>
  </si>
  <si>
    <t>004TKRT08022</t>
  </si>
  <si>
    <t>114- I piętro</t>
  </si>
  <si>
    <t>005TKCY007675 / 005TKTF07753</t>
  </si>
  <si>
    <t>115- I piętro</t>
  </si>
  <si>
    <t xml:space="preserve">005TKDW07034 </t>
  </si>
  <si>
    <t>121- II piętro</t>
  </si>
  <si>
    <t>005TKHN07745</t>
  </si>
  <si>
    <t>122- II piętro</t>
  </si>
  <si>
    <t>004TKPD08024</t>
  </si>
  <si>
    <t>LG S18AHP</t>
  </si>
  <si>
    <t>124- II piętro</t>
  </si>
  <si>
    <t>004TKRT00750</t>
  </si>
  <si>
    <t>125-IIpiętro</t>
  </si>
  <si>
    <t>005TKIC07749</t>
  </si>
  <si>
    <t>niedostępny / brak</t>
  </si>
  <si>
    <t>004TKSX0878</t>
  </si>
  <si>
    <t>00TKQE10148 / 004TKGX08079</t>
  </si>
  <si>
    <t>MCQuay</t>
  </si>
  <si>
    <t>MGWM0206CR / M5LC020CR</t>
  </si>
  <si>
    <t>2050170501180 / 20502502-03350</t>
  </si>
  <si>
    <t>SAPKR124EHA</t>
  </si>
  <si>
    <t>00550266 / 00286766</t>
  </si>
  <si>
    <t xml:space="preserve"> M5LC028CR</t>
  </si>
  <si>
    <t>20502102-01108</t>
  </si>
  <si>
    <t>11SW11020GRACIACR/M5WM020GR</t>
  </si>
  <si>
    <t>2050170501161</t>
  </si>
  <si>
    <t>S09AHP</t>
  </si>
  <si>
    <t>005TKLB07036</t>
  </si>
  <si>
    <t xml:space="preserve"> M5WM020G / M5LC020C</t>
  </si>
  <si>
    <t>2051090500833 / 2051200201273</t>
  </si>
  <si>
    <t>M5WM020G / M5LC020C</t>
  </si>
  <si>
    <t>2051191200894</t>
  </si>
  <si>
    <t>MWM S015GACIAA</t>
  </si>
  <si>
    <t>204819050502737 / 2048150300380</t>
  </si>
  <si>
    <t>ASCON</t>
  </si>
  <si>
    <t>AWY25FAFAF / ALC25BAFCA</t>
  </si>
  <si>
    <t>2046250524683 / 2046250300401</t>
  </si>
  <si>
    <t>ACK020ARAFBB kasetowy</t>
  </si>
  <si>
    <t>sala A</t>
  </si>
  <si>
    <t>20440700266 / 2044120204977</t>
  </si>
  <si>
    <t>ACK020BAFBB kasetowy</t>
  </si>
  <si>
    <t>sala B</t>
  </si>
  <si>
    <t>2044070300272 / 2044120204971</t>
  </si>
  <si>
    <t>ACK20BAFBBW kasetowy</t>
  </si>
  <si>
    <t>sala C</t>
  </si>
  <si>
    <t>2045110300036 / 2045040225355</t>
  </si>
  <si>
    <t>AWN20F-AFAF / A4LC02BAFIA</t>
  </si>
  <si>
    <t>2046260521995</t>
  </si>
  <si>
    <t>MIDEA</t>
  </si>
  <si>
    <t>MSG12HRN2 / MZOA-2HRN2 multi nr3</t>
  </si>
  <si>
    <t>106232622050400010 / brak</t>
  </si>
  <si>
    <t>50772680104040899 / brak</t>
  </si>
  <si>
    <t>KR127EHAX / SAPGR127EHAX</t>
  </si>
  <si>
    <t>brak / 00212885</t>
  </si>
  <si>
    <t xml:space="preserve"> KR127EHAX / SAPGR127EHAX</t>
  </si>
  <si>
    <t>00356485 / niedostępny</t>
  </si>
  <si>
    <t>TADIRAN (TEOMA)</t>
  </si>
  <si>
    <t>TADIRAN nieczytelne</t>
  </si>
  <si>
    <t>MSG12HRN2 / M20A-21HRN2 multi nr4</t>
  </si>
  <si>
    <t>132a</t>
  </si>
  <si>
    <t>brak / 106126148041200565</t>
  </si>
  <si>
    <t>MSG09HRN2  multi nr4</t>
  </si>
  <si>
    <t>centrala wentylacyjna</t>
  </si>
  <si>
    <t>VTS CV-P1-P/HV</t>
  </si>
  <si>
    <t>HWP-002536</t>
  </si>
  <si>
    <t xml:space="preserve">Urząd Skarbowy  w Tarnowskich Górach </t>
  </si>
  <si>
    <t>ul. Opolska 23</t>
  </si>
  <si>
    <t>Tarnowskie Góry</t>
  </si>
  <si>
    <t>42-600</t>
  </si>
  <si>
    <t>WMN 30 Electra</t>
  </si>
  <si>
    <t>2614673322</t>
  </si>
  <si>
    <t>nie czytelny</t>
  </si>
  <si>
    <t>KASI K70Vi, 6,4 Kw</t>
  </si>
  <si>
    <t>11(serwerownia)</t>
  </si>
  <si>
    <t>RKI 70160500009/RKO70160710027</t>
  </si>
  <si>
    <t>SAP-KR094E + SAP CLR 94E</t>
  </si>
  <si>
    <t>10(serwerownia)</t>
  </si>
  <si>
    <t>brak / 0073756</t>
  </si>
  <si>
    <t>43-100</t>
  </si>
  <si>
    <t>S24AT N52S</t>
  </si>
  <si>
    <t>003TKSV00198 / 003TKSV00294</t>
  </si>
  <si>
    <t>003TKQE00196 / 003TKXL00282</t>
  </si>
  <si>
    <t>LB-E-6085 CL KANAŁOWY</t>
  </si>
  <si>
    <t>701-704</t>
  </si>
  <si>
    <t>brak / 302KA0001</t>
  </si>
  <si>
    <t>WMN 18 RC</t>
  </si>
  <si>
    <t>1081946278 / brak</t>
  </si>
  <si>
    <t>WMN 24 RC-N</t>
  </si>
  <si>
    <t>1081947711 / brak</t>
  </si>
  <si>
    <t>FUJI</t>
  </si>
  <si>
    <t>RS-12 UC</t>
  </si>
  <si>
    <t>E026342 / E026198</t>
  </si>
  <si>
    <t>E025272 / E026317</t>
  </si>
  <si>
    <t>E025497 / E026192</t>
  </si>
  <si>
    <t>RS-14 UC</t>
  </si>
  <si>
    <t>E005396 / E005363</t>
  </si>
  <si>
    <t>RS-30 / RO30UB</t>
  </si>
  <si>
    <t>sala szkoleń</t>
  </si>
  <si>
    <t>101280 / T001518</t>
  </si>
  <si>
    <t>Urząd Skarbowy w Zabrzu</t>
  </si>
  <si>
    <t>ul. Bytomska 2</t>
  </si>
  <si>
    <t>Zabrze</t>
  </si>
  <si>
    <t>41-800</t>
  </si>
  <si>
    <t>YORK</t>
  </si>
  <si>
    <t>01010395037</t>
  </si>
  <si>
    <t>AIR WELL K9LV</t>
  </si>
  <si>
    <t>AIR WELL</t>
  </si>
  <si>
    <t>213</t>
  </si>
  <si>
    <t>2242266145</t>
  </si>
  <si>
    <t>217</t>
  </si>
  <si>
    <t>201</t>
  </si>
  <si>
    <t>02902636044</t>
  </si>
  <si>
    <t>203</t>
  </si>
  <si>
    <t>0290262636645</t>
  </si>
  <si>
    <t>7SP042039</t>
  </si>
  <si>
    <t>0101-71590</t>
  </si>
  <si>
    <t>HITACHI</t>
  </si>
  <si>
    <t xml:space="preserve"> BIG FLOW RAS/RAC10G5</t>
  </si>
  <si>
    <t>12-S3260139</t>
  </si>
  <si>
    <t>Pierwszy Ślaski Urząd Skarbowy w Sosnowcu</t>
  </si>
  <si>
    <t xml:space="preserve">ul. Braci Mieroszewskich 97
</t>
  </si>
  <si>
    <t>41-219</t>
  </si>
  <si>
    <t>RC</t>
  </si>
  <si>
    <t>NEXT DX.O.S 048.Z2 H6</t>
  </si>
  <si>
    <t>IIp - Serwerownia pom.222</t>
  </si>
  <si>
    <t>M-10-04210</t>
  </si>
  <si>
    <t xml:space="preserve">DAIKIN  </t>
  </si>
  <si>
    <t>FCQH125</t>
  </si>
  <si>
    <t>piwnica - Rozdzielnia pom.P05</t>
  </si>
  <si>
    <t>_2000588</t>
  </si>
  <si>
    <t>_2000620</t>
  </si>
  <si>
    <t>CALDO</t>
  </si>
  <si>
    <t>CTH12M</t>
  </si>
  <si>
    <t>parter - Monitorownia pom.09</t>
  </si>
  <si>
    <t>C101318600211331120049</t>
  </si>
  <si>
    <t>FCQ60</t>
  </si>
  <si>
    <t>IIp - Serwerownia pom.221</t>
  </si>
  <si>
    <t>_2004015 M-10-04211</t>
  </si>
  <si>
    <t>_2004301 M-10-04211</t>
  </si>
  <si>
    <t>FAQ100/RZQG100L7V1</t>
  </si>
  <si>
    <t xml:space="preserve"> M-10-04211</t>
  </si>
  <si>
    <t>M-10-04211</t>
  </si>
  <si>
    <t>FTXS25K2V1B/RXS25K2V1B</t>
  </si>
  <si>
    <t>FTXS20K2V1B/RXS20K2V1B</t>
  </si>
  <si>
    <t>Pego ES6M</t>
  </si>
  <si>
    <t>II p - Serwerownia pom.222</t>
  </si>
  <si>
    <t>b.d.</t>
  </si>
  <si>
    <t>DACH</t>
  </si>
  <si>
    <t>Clima Produkt</t>
  </si>
  <si>
    <t>C-11350/9</t>
  </si>
  <si>
    <t>C-11351/9</t>
  </si>
  <si>
    <t>C-11352/9</t>
  </si>
  <si>
    <t>C-11353/9</t>
  </si>
  <si>
    <t>C-11354/9</t>
  </si>
  <si>
    <t>C-11355/9</t>
  </si>
  <si>
    <t>C-11356/9</t>
  </si>
  <si>
    <t>C-11357/9</t>
  </si>
  <si>
    <t>Venture Industr</t>
  </si>
  <si>
    <t>wentylator kanałowy</t>
  </si>
  <si>
    <t>Piwnica - P05</t>
  </si>
  <si>
    <t>REFO8x87013</t>
  </si>
  <si>
    <t>pom. 221</t>
  </si>
  <si>
    <t>REFO8x87111</t>
  </si>
  <si>
    <t>pom. 222</t>
  </si>
  <si>
    <t>REFO8x87010</t>
  </si>
  <si>
    <t>ENO-100-98-1-T</t>
  </si>
  <si>
    <t>Piwnica - P17</t>
  </si>
  <si>
    <t>_4682</t>
  </si>
  <si>
    <t>DECOR 200</t>
  </si>
  <si>
    <t>pom. P07</t>
  </si>
  <si>
    <t>TD500/160/HS</t>
  </si>
  <si>
    <t>pom. P11</t>
  </si>
  <si>
    <t>REF08X87111</t>
  </si>
  <si>
    <t>pom. 012</t>
  </si>
  <si>
    <t>REF08X87010</t>
  </si>
  <si>
    <t>TD-500/160</t>
  </si>
  <si>
    <t>pom. 410</t>
  </si>
  <si>
    <t>TD-350/125/HS</t>
  </si>
  <si>
    <t>WC dyr. Pom. 526</t>
  </si>
  <si>
    <t>REF0998260070</t>
  </si>
  <si>
    <t>TD-250/100/HS</t>
  </si>
  <si>
    <t>pom. M01</t>
  </si>
  <si>
    <t>TD-250/100/LS</t>
  </si>
  <si>
    <t>pom. M05</t>
  </si>
  <si>
    <t>REF07X94026</t>
  </si>
  <si>
    <t>HXM200</t>
  </si>
  <si>
    <t>pom. M06</t>
  </si>
  <si>
    <t>pom. M08  (M07, M11)</t>
  </si>
  <si>
    <t>pom. M08  (M09, M13)</t>
  </si>
  <si>
    <t>pom. M10, M14</t>
  </si>
  <si>
    <t>ul. Słoneczna 34</t>
  </si>
  <si>
    <t>40-136</t>
  </si>
  <si>
    <t>DAIKIN</t>
  </si>
  <si>
    <t>FTKS25D3V</t>
  </si>
  <si>
    <t>UPS - parter  p.101</t>
  </si>
  <si>
    <t>_6506468</t>
  </si>
  <si>
    <t>FTXS35</t>
  </si>
  <si>
    <t>Śląski Urząd Celno-Skarbowy w Katowicach</t>
  </si>
  <si>
    <t>Oddział Celny w Gliwicach</t>
  </si>
  <si>
    <t>ul. Portowa 28</t>
  </si>
  <si>
    <t>FTXS50G2V1B</t>
  </si>
  <si>
    <t>_J034998</t>
  </si>
  <si>
    <t>ul. Gałeczki 61</t>
  </si>
  <si>
    <t>serwerownia  II p</t>
  </si>
  <si>
    <t>_E006648</t>
  </si>
  <si>
    <t>40-950</t>
  </si>
  <si>
    <t>OGÓŁEM BRUTTO</t>
  </si>
  <si>
    <t xml:space="preserve">ROTENSO </t>
  </si>
  <si>
    <t>UKURA U35Vi</t>
  </si>
  <si>
    <t>2403245150375270121015/2403245150475290131174</t>
  </si>
  <si>
    <t>SOLE 5,1kW</t>
  </si>
  <si>
    <t>ISOLE 5,1kW</t>
  </si>
  <si>
    <t>VU26Vp,Vi</t>
  </si>
  <si>
    <t>24032451501730010120985/2403245150275270131000</t>
  </si>
  <si>
    <t>E084874</t>
  </si>
  <si>
    <t>GWH-12KF-K30NA/4E35530003885</t>
  </si>
  <si>
    <t>BO-33-5(25)-P</t>
  </si>
  <si>
    <t xml:space="preserve">
ul. Śląska 84</t>
  </si>
  <si>
    <t>VS-40-L-PHC</t>
  </si>
  <si>
    <t>U-200PE1E8</t>
  </si>
  <si>
    <t>U-10ME1E81</t>
  </si>
  <si>
    <t>U-14ME1E81</t>
  </si>
  <si>
    <t>ul. 3 Maja 20, ul. 3 Maja 22</t>
  </si>
  <si>
    <t>8-110-15-2040-0004</t>
  </si>
  <si>
    <t>U-71PE1E5A</t>
  </si>
  <si>
    <t>6540201507</t>
  </si>
  <si>
    <t>6540201546</t>
  </si>
  <si>
    <t>6317601193</t>
  </si>
  <si>
    <t>63178000877</t>
  </si>
  <si>
    <t>0027248</t>
  </si>
  <si>
    <t>TERMEX nagrzewnica kanałowa</t>
  </si>
  <si>
    <t>ul. Józefa Retingera 1</t>
  </si>
  <si>
    <t>CH-S24FTXQ</t>
  </si>
  <si>
    <t>Cooper and Hunter</t>
  </si>
  <si>
    <t>NR 225 centrala telefoniczna</t>
  </si>
  <si>
    <t>NR109 serwerownia</t>
  </si>
  <si>
    <t>NR110 serwerownia</t>
  </si>
  <si>
    <t>PANASONIC jednostki wewnętrzne</t>
  </si>
  <si>
    <t>pomieszczenia biurowe</t>
  </si>
  <si>
    <t>PANASONIC</t>
  </si>
  <si>
    <t>CS-C123KE/CU / CU-C123KE</t>
  </si>
  <si>
    <t>I p-pom techniczne 106</t>
  </si>
  <si>
    <t>I p-pom techniczne 406</t>
  </si>
  <si>
    <t>IV p-pom techniczne 506</t>
  </si>
  <si>
    <t xml:space="preserve">YORK </t>
  </si>
  <si>
    <t xml:space="preserve">wentylokonwektory EDEN </t>
  </si>
  <si>
    <t>biura, składnica akt</t>
  </si>
  <si>
    <t>Serwer- p.201 - Ip</t>
  </si>
  <si>
    <t>Serwer-p.4 - parter</t>
  </si>
  <si>
    <t>Delegatura Śląskiego Urzędu Celno-Skarbowego w Katowicach</t>
  </si>
  <si>
    <t>Pl. Grunwaldzki 8-10</t>
  </si>
  <si>
    <t>Grunwaldzka274A</t>
  </si>
  <si>
    <t>FTXN35MV18/RXN35MV1B</t>
  </si>
  <si>
    <t>K000989/K001628</t>
  </si>
  <si>
    <t>K35l</t>
  </si>
  <si>
    <t>wentylokonwektory EDEN - 88 szt.</t>
  </si>
  <si>
    <t>302 serwerownia</t>
  </si>
  <si>
    <t>24 BUFET</t>
  </si>
  <si>
    <t>Drugi Urząd Skarbowy w Gliicach</t>
  </si>
  <si>
    <t>ul. Młodego Hutnika 2</t>
  </si>
  <si>
    <t>ES-H246KLAO</t>
  </si>
  <si>
    <t>47 serwerownia</t>
  </si>
  <si>
    <t>216 serwerownia</t>
  </si>
  <si>
    <t>Centrala klimatyzacyjna</t>
  </si>
  <si>
    <t>NR 102</t>
  </si>
  <si>
    <t>NR2</t>
  </si>
  <si>
    <t>LS85RC/30RC</t>
  </si>
  <si>
    <t>2631075017/2632180976</t>
  </si>
  <si>
    <t>2631075016/2632180977</t>
  </si>
  <si>
    <t>2631075020/2632180974</t>
  </si>
  <si>
    <t>WMN-A 12RC</t>
  </si>
  <si>
    <t>2230729463/2232180365</t>
  </si>
  <si>
    <t>WMN-A 9RC</t>
  </si>
  <si>
    <t>2231147610/2232180365</t>
  </si>
  <si>
    <t>2230729466/22</t>
  </si>
  <si>
    <t>2230729467/2232180368</t>
  </si>
  <si>
    <t>FUGITSU</t>
  </si>
  <si>
    <t>ASYG18LFCA</t>
  </si>
  <si>
    <t>S70VI</t>
  </si>
  <si>
    <t>nieczytelny/2232180370</t>
  </si>
  <si>
    <t>2230729451/2232180370</t>
  </si>
  <si>
    <t>nieczytelny</t>
  </si>
  <si>
    <t>WMN18RC</t>
  </si>
  <si>
    <t>STSIM18</t>
  </si>
  <si>
    <t>PANASONIC agregat</t>
  </si>
  <si>
    <t>jednostki wewnętrzne - 26 szt.</t>
  </si>
  <si>
    <t>PANASONIC jednostki wewnętrzne S - …….. (26szt.)</t>
  </si>
  <si>
    <t>2048150300380</t>
  </si>
  <si>
    <t>McQuai M4M501515AAFAL/MS-MS015GACIAA</t>
  </si>
  <si>
    <t>WMN-A12RC</t>
  </si>
  <si>
    <t>2210724344</t>
  </si>
  <si>
    <t>210 sekretariat</t>
  </si>
  <si>
    <t>WMN-A12 RC</t>
  </si>
  <si>
    <t>2211189527</t>
  </si>
  <si>
    <t xml:space="preserve">WMN-A12RC </t>
  </si>
  <si>
    <t>2210724130</t>
  </si>
  <si>
    <t>208 sala konferen</t>
  </si>
  <si>
    <t>2201351352</t>
  </si>
  <si>
    <t>2200595272</t>
  </si>
  <si>
    <t>2210724114</t>
  </si>
  <si>
    <t>0166712007/0562112250</t>
  </si>
  <si>
    <t>1081946102 / brak</t>
  </si>
  <si>
    <t>E025280 / 026192</t>
  </si>
  <si>
    <t>502 Naczelnik</t>
  </si>
  <si>
    <t>2254413078/7SP042037</t>
  </si>
  <si>
    <t>klimakonwektor YLIH-119szt.</t>
  </si>
  <si>
    <t>FC-1005-……. (119szt)</t>
  </si>
  <si>
    <t>Miejsce Wyznaczone w Chorzowie</t>
  </si>
  <si>
    <t>RKI35150700114</t>
  </si>
  <si>
    <t>niewidoczny</t>
  </si>
  <si>
    <t>Izba Administracji Skarbowej w Katowicach</t>
  </si>
  <si>
    <t>125 (kier. IZPL)</t>
  </si>
  <si>
    <t>116 (kier. IGFK)</t>
  </si>
  <si>
    <t>ELEKTRA</t>
  </si>
  <si>
    <t>AURATSU</t>
  </si>
  <si>
    <t>507 (sekr)</t>
  </si>
  <si>
    <t>517 (kier.pion)</t>
  </si>
  <si>
    <t>AWX-12KTAO/AWX-12KTAI</t>
  </si>
  <si>
    <t>3407714490593220810049 - j. wewn.</t>
  </si>
  <si>
    <t>3405614840385220840218 - j.wewn.</t>
  </si>
  <si>
    <t>ACSON</t>
  </si>
  <si>
    <t>508 (kier. IAS)</t>
  </si>
  <si>
    <t>511 (sala konf.)</t>
  </si>
  <si>
    <t xml:space="preserve">Centrala wentylacyjna </t>
  </si>
  <si>
    <t>RCXC60BV1B/FTXC6OBV1B</t>
  </si>
  <si>
    <t>K000489/K000400</t>
  </si>
  <si>
    <t>brak tabliczki</t>
  </si>
  <si>
    <t>Izba Administracji Skarbowej w Katowicach "A"</t>
  </si>
  <si>
    <t>Izba Administracji Skarbowej w Katowicach "B"</t>
  </si>
  <si>
    <t>Izba Administracji Skarbowej w Katowicach "C"</t>
  </si>
  <si>
    <t>S50Vi/S50Vo</t>
  </si>
  <si>
    <t>340C951600343130170256</t>
  </si>
  <si>
    <t>Urząd Skarbory w Tychach</t>
  </si>
  <si>
    <t xml:space="preserve">al.Niepodległości 60 </t>
  </si>
  <si>
    <t xml:space="preserve">Tychy </t>
  </si>
  <si>
    <t>Damrota 25</t>
  </si>
  <si>
    <t>ul. Ignacego Paderewskiego 32b</t>
  </si>
  <si>
    <t>2023 - czesc II - sumowanie.xls — raport zgodności</t>
  </si>
  <si>
    <t>Uruchom na: 2024-03-05 11:37</t>
  </si>
  <si>
    <t>Jeśli skoroszyt zostanie zapisany w starszym formacie pliku lub otwarty w starszej wersji programu Microsoft Excel, wymienione funkcje będą niedostępne.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</si>
  <si>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</si>
  <si>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</si>
  <si>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</si>
  <si>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</si>
  <si>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</si>
  <si>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 xml:space="preserve">2401-ILZ[1].261.8.2024 - Załącznik nr 2/II do Zaproszenia                            ZESTAWIENIE URZĄDZEŃ KLIMATYZACYJNYCH I WENTYLACYJNYCH ZAŁĄCZNIK NR 2/II - FORMULARZ CENOWY DLA CZĘŚCI II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</si>
</sst>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.mmmmm\.yyyy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name val="Arial CE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1" fontId="49" fillId="0" borderId="16" xfId="0" applyNumberFormat="1" applyFont="1" applyBorder="1" applyAlignment="1">
      <alignment horizontal="center" vertical="center"/>
    </xf>
    <xf numFmtId="2" fontId="49" fillId="0" borderId="16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3" fillId="0" borderId="16" xfId="52" applyNumberFormat="1" applyFont="1" applyFill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3" fillId="33" borderId="2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33" borderId="16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9" fontId="49" fillId="0" borderId="16" xfId="0" applyNumberFormat="1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top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1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49" fontId="49" fillId="0" borderId="19" xfId="0" applyNumberFormat="1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" fillId="33" borderId="43" xfId="0" applyFont="1" applyFill="1" applyBorder="1" applyAlignment="1">
      <alignment/>
    </xf>
    <xf numFmtId="0" fontId="3" fillId="0" borderId="37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4" xfId="0" applyNumberFormat="1" applyBorder="1" applyAlignment="1">
      <alignment vertical="top" wrapText="1"/>
    </xf>
    <xf numFmtId="0" fontId="0" fillId="0" borderId="45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5" xfId="0" applyNumberFormat="1" applyBorder="1" applyAlignment="1">
      <alignment horizontal="center" vertical="top" wrapText="1"/>
    </xf>
    <xf numFmtId="0" fontId="0" fillId="0" borderId="46" xfId="0" applyNumberFormat="1" applyBorder="1" applyAlignment="1">
      <alignment horizontal="center" vertical="top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8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50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3" xfId="0" applyBorder="1" applyAlignment="1">
      <alignment/>
    </xf>
    <xf numFmtId="0" fontId="0" fillId="0" borderId="51" xfId="0" applyBorder="1" applyAlignment="1">
      <alignment/>
    </xf>
    <xf numFmtId="0" fontId="0" fillId="0" borderId="4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0" fillId="0" borderId="4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Klimatyzatory" xfId="52"/>
    <cellStyle name="Normalny_Sekcja C Zał. 4a - Warunki    kontraktowe KlimaNet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7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1" max="1" width="4.421875" style="0" customWidth="1"/>
    <col min="2" max="2" width="17.7109375" style="0" customWidth="1"/>
    <col min="3" max="3" width="16.140625" style="0" customWidth="1"/>
    <col min="4" max="4" width="12.140625" style="0" customWidth="1"/>
    <col min="5" max="5" width="6.7109375" style="0" customWidth="1"/>
    <col min="6" max="6" width="6.421875" style="0" customWidth="1"/>
    <col min="7" max="7" width="14.421875" style="0" customWidth="1"/>
    <col min="8" max="8" width="25.28125" style="0" customWidth="1"/>
    <col min="9" max="9" width="15.28125" style="0" customWidth="1"/>
    <col min="10" max="10" width="28.8515625" style="0" customWidth="1"/>
    <col min="12" max="12" width="10.421875" style="0" customWidth="1"/>
    <col min="13" max="13" width="13.28125" style="0" customWidth="1"/>
  </cols>
  <sheetData>
    <row r="1" ht="13.5" thickBot="1">
      <c r="B1">
        <v>2401</v>
      </c>
    </row>
    <row r="2" spans="1:13" ht="21" customHeight="1" thickBot="1">
      <c r="A2" s="274" t="s">
        <v>875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6"/>
    </row>
    <row r="3" spans="1:13" ht="58.5" customHeight="1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9" t="s">
        <v>7</v>
      </c>
      <c r="I3" s="3" t="s">
        <v>8</v>
      </c>
      <c r="J3" s="2" t="s">
        <v>86</v>
      </c>
      <c r="K3" s="3" t="s">
        <v>66</v>
      </c>
      <c r="L3" s="6" t="s">
        <v>67</v>
      </c>
      <c r="M3" s="3" t="s">
        <v>68</v>
      </c>
    </row>
    <row r="4" spans="1:13" ht="13.5" thickBo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109">
        <v>6</v>
      </c>
      <c r="G4" s="3">
        <v>7</v>
      </c>
      <c r="H4" s="7">
        <v>8</v>
      </c>
      <c r="I4" s="3">
        <v>9</v>
      </c>
      <c r="J4" s="6">
        <v>10</v>
      </c>
      <c r="K4" s="3">
        <v>11</v>
      </c>
      <c r="L4" s="6">
        <v>12</v>
      </c>
      <c r="M4" s="3">
        <v>13</v>
      </c>
    </row>
    <row r="5" spans="1:13" ht="13.5" thickBot="1">
      <c r="A5" s="186">
        <v>1</v>
      </c>
      <c r="B5" s="213" t="s">
        <v>857</v>
      </c>
      <c r="C5" s="277" t="s">
        <v>865</v>
      </c>
      <c r="D5" s="278" t="s">
        <v>374</v>
      </c>
      <c r="E5" s="280" t="s">
        <v>71</v>
      </c>
      <c r="F5" s="26">
        <v>1</v>
      </c>
      <c r="G5" s="11" t="s">
        <v>722</v>
      </c>
      <c r="H5" s="11" t="s">
        <v>782</v>
      </c>
      <c r="I5" s="11" t="s">
        <v>841</v>
      </c>
      <c r="J5" s="12" t="s">
        <v>783</v>
      </c>
      <c r="K5" s="90">
        <v>1</v>
      </c>
      <c r="L5" s="13"/>
      <c r="M5" s="20">
        <f>SUM(K5*L5)</f>
        <v>0</v>
      </c>
    </row>
    <row r="6" spans="1:13" ht="13.5" thickBot="1">
      <c r="A6" s="186"/>
      <c r="B6" s="213"/>
      <c r="C6" s="213"/>
      <c r="D6" s="279"/>
      <c r="E6" s="280"/>
      <c r="F6" s="119">
        <v>2</v>
      </c>
      <c r="G6" s="120" t="s">
        <v>427</v>
      </c>
      <c r="H6" s="120" t="s">
        <v>784</v>
      </c>
      <c r="I6" s="120" t="s">
        <v>842</v>
      </c>
      <c r="J6" s="121" t="s">
        <v>838</v>
      </c>
      <c r="K6" s="122">
        <v>1</v>
      </c>
      <c r="L6" s="123"/>
      <c r="M6" s="20">
        <f>SUM(K6*L6)</f>
        <v>0</v>
      </c>
    </row>
    <row r="7" spans="1:13" ht="13.5" thickBot="1">
      <c r="A7" s="187"/>
      <c r="B7" s="190"/>
      <c r="C7" s="190"/>
      <c r="D7" s="273"/>
      <c r="E7" s="281"/>
      <c r="F7" s="83">
        <v>3</v>
      </c>
      <c r="G7" s="21" t="s">
        <v>763</v>
      </c>
      <c r="H7" s="21" t="s">
        <v>762</v>
      </c>
      <c r="I7" s="21">
        <v>21</v>
      </c>
      <c r="J7" s="24">
        <v>63229979469</v>
      </c>
      <c r="K7" s="95">
        <v>1</v>
      </c>
      <c r="L7" s="22"/>
      <c r="M7" s="20">
        <f>SUM(K7*L7)</f>
        <v>0</v>
      </c>
    </row>
    <row r="8" spans="1:13" s="174" customFormat="1" ht="13.5" thickBot="1">
      <c r="A8" s="268" t="s">
        <v>69</v>
      </c>
      <c r="B8" s="269"/>
      <c r="C8" s="269"/>
      <c r="D8" s="269"/>
      <c r="E8" s="269"/>
      <c r="F8" s="269"/>
      <c r="G8" s="269"/>
      <c r="H8" s="269"/>
      <c r="I8" s="269"/>
      <c r="J8" s="269"/>
      <c r="K8" s="106">
        <f>SUM(K5:K7)</f>
        <v>3</v>
      </c>
      <c r="L8" s="172" t="s">
        <v>69</v>
      </c>
      <c r="M8" s="173">
        <f>SUM(M5:M7)</f>
        <v>0</v>
      </c>
    </row>
    <row r="9" spans="1:13" ht="22.5">
      <c r="A9" s="186">
        <v>2</v>
      </c>
      <c r="B9" s="249" t="s">
        <v>858</v>
      </c>
      <c r="C9" s="270" t="s">
        <v>865</v>
      </c>
      <c r="D9" s="271" t="s">
        <v>374</v>
      </c>
      <c r="E9" s="249" t="s">
        <v>71</v>
      </c>
      <c r="F9" s="49">
        <v>1</v>
      </c>
      <c r="G9" s="14" t="s">
        <v>411</v>
      </c>
      <c r="H9" s="14" t="s">
        <v>82</v>
      </c>
      <c r="I9" s="14">
        <v>506</v>
      </c>
      <c r="J9" s="86" t="s">
        <v>83</v>
      </c>
      <c r="K9" s="90">
        <v>1</v>
      </c>
      <c r="L9" s="15"/>
      <c r="M9" s="133">
        <f>SUM(K9*L9)</f>
        <v>0</v>
      </c>
    </row>
    <row r="10" spans="1:13" ht="12.75">
      <c r="A10" s="186"/>
      <c r="B10" s="249"/>
      <c r="C10" s="249"/>
      <c r="D10" s="272"/>
      <c r="E10" s="249"/>
      <c r="F10" s="49">
        <v>2</v>
      </c>
      <c r="G10" s="14" t="s">
        <v>844</v>
      </c>
      <c r="H10" s="14" t="s">
        <v>847</v>
      </c>
      <c r="I10" s="14" t="s">
        <v>845</v>
      </c>
      <c r="J10" s="86" t="s">
        <v>849</v>
      </c>
      <c r="K10" s="90">
        <v>1</v>
      </c>
      <c r="L10" s="15"/>
      <c r="M10" s="133">
        <f>SUM(K10*L10)</f>
        <v>0</v>
      </c>
    </row>
    <row r="11" spans="1:13" ht="12.75">
      <c r="A11" s="186"/>
      <c r="B11" s="249"/>
      <c r="C11" s="249"/>
      <c r="D11" s="272"/>
      <c r="E11" s="249"/>
      <c r="F11" s="49">
        <v>3</v>
      </c>
      <c r="G11" s="14" t="s">
        <v>844</v>
      </c>
      <c r="H11" s="14" t="s">
        <v>847</v>
      </c>
      <c r="I11" s="14" t="s">
        <v>846</v>
      </c>
      <c r="J11" s="86" t="s">
        <v>848</v>
      </c>
      <c r="K11" s="90">
        <v>1</v>
      </c>
      <c r="L11" s="15"/>
      <c r="M11" s="133">
        <f>SUM(K11*L11)</f>
        <v>0</v>
      </c>
    </row>
    <row r="12" spans="1:13" ht="12.75">
      <c r="A12" s="186"/>
      <c r="B12" s="249"/>
      <c r="C12" s="249"/>
      <c r="D12" s="272"/>
      <c r="E12" s="249"/>
      <c r="F12" s="49">
        <v>4</v>
      </c>
      <c r="G12" s="11" t="s">
        <v>850</v>
      </c>
      <c r="H12" s="11" t="s">
        <v>84</v>
      </c>
      <c r="I12" s="11" t="s">
        <v>851</v>
      </c>
      <c r="J12" s="12" t="s">
        <v>85</v>
      </c>
      <c r="K12" s="90">
        <v>1</v>
      </c>
      <c r="L12" s="13"/>
      <c r="M12" s="133">
        <f>SUM(K12*L12)</f>
        <v>0</v>
      </c>
    </row>
    <row r="13" spans="1:13" ht="13.5" thickBot="1">
      <c r="A13" s="186"/>
      <c r="B13" s="190"/>
      <c r="C13" s="190"/>
      <c r="D13" s="273"/>
      <c r="E13" s="190"/>
      <c r="F13" s="151">
        <v>5</v>
      </c>
      <c r="G13" s="21" t="s">
        <v>843</v>
      </c>
      <c r="H13" s="21" t="s">
        <v>75</v>
      </c>
      <c r="I13" s="21" t="s">
        <v>852</v>
      </c>
      <c r="J13" s="24">
        <v>52360718</v>
      </c>
      <c r="K13" s="95">
        <v>1</v>
      </c>
      <c r="L13" s="22"/>
      <c r="M13" s="133">
        <f>SUM(K13*L13)</f>
        <v>0</v>
      </c>
    </row>
    <row r="14" spans="1:13" s="174" customFormat="1" ht="13.5" customHeight="1" thickBot="1">
      <c r="A14" s="264" t="s">
        <v>69</v>
      </c>
      <c r="B14" s="265"/>
      <c r="C14" s="265"/>
      <c r="D14" s="265"/>
      <c r="E14" s="265"/>
      <c r="F14" s="265"/>
      <c r="G14" s="265"/>
      <c r="H14" s="265"/>
      <c r="I14" s="265"/>
      <c r="J14" s="266"/>
      <c r="K14" s="82">
        <f>SUM(K9:K13)</f>
        <v>5</v>
      </c>
      <c r="L14" s="175" t="s">
        <v>69</v>
      </c>
      <c r="M14" s="176">
        <f>SUM(M9:M13)</f>
        <v>0</v>
      </c>
    </row>
    <row r="15" spans="1:13" ht="23.25" thickBot="1">
      <c r="A15" s="185">
        <v>3</v>
      </c>
      <c r="B15" s="185" t="s">
        <v>859</v>
      </c>
      <c r="C15" s="188" t="s">
        <v>865</v>
      </c>
      <c r="D15" s="267" t="s">
        <v>374</v>
      </c>
      <c r="E15" s="185" t="s">
        <v>71</v>
      </c>
      <c r="F15" s="47">
        <v>1</v>
      </c>
      <c r="G15" s="17" t="s">
        <v>9</v>
      </c>
      <c r="H15" s="17" t="s">
        <v>76</v>
      </c>
      <c r="I15" s="17" t="s">
        <v>70</v>
      </c>
      <c r="J15" s="18"/>
      <c r="K15" s="89">
        <v>1</v>
      </c>
      <c r="L15" s="19"/>
      <c r="M15" s="20">
        <f>SUM(K15*L15)</f>
        <v>0</v>
      </c>
    </row>
    <row r="16" spans="1:13" ht="23.25" thickBot="1">
      <c r="A16" s="186"/>
      <c r="B16" s="186"/>
      <c r="C16" s="186"/>
      <c r="D16" s="260"/>
      <c r="E16" s="186"/>
      <c r="F16" s="49">
        <v>2</v>
      </c>
      <c r="G16" s="11" t="s">
        <v>9</v>
      </c>
      <c r="H16" s="11" t="s">
        <v>76</v>
      </c>
      <c r="I16" s="11" t="s">
        <v>70</v>
      </c>
      <c r="J16" s="16"/>
      <c r="K16" s="90">
        <v>1</v>
      </c>
      <c r="L16" s="13"/>
      <c r="M16" s="20">
        <f>SUM(K16*L16)</f>
        <v>0</v>
      </c>
    </row>
    <row r="17" spans="1:13" ht="23.25" thickBot="1">
      <c r="A17" s="187"/>
      <c r="B17" s="187"/>
      <c r="C17" s="187"/>
      <c r="D17" s="261"/>
      <c r="E17" s="187"/>
      <c r="F17" s="50">
        <v>3</v>
      </c>
      <c r="G17" s="21" t="s">
        <v>78</v>
      </c>
      <c r="H17" s="21" t="s">
        <v>775</v>
      </c>
      <c r="I17" s="21" t="s">
        <v>77</v>
      </c>
      <c r="J17" s="117" t="s">
        <v>785</v>
      </c>
      <c r="K17" s="95">
        <v>1</v>
      </c>
      <c r="L17" s="22"/>
      <c r="M17" s="20">
        <f>SUM(K17*L17)</f>
        <v>0</v>
      </c>
    </row>
    <row r="18" spans="1:13" s="174" customFormat="1" ht="13.5" customHeight="1" thickBot="1">
      <c r="A18" s="264" t="s">
        <v>69</v>
      </c>
      <c r="B18" s="265"/>
      <c r="C18" s="265"/>
      <c r="D18" s="265"/>
      <c r="E18" s="265"/>
      <c r="F18" s="265"/>
      <c r="G18" s="265"/>
      <c r="H18" s="265"/>
      <c r="I18" s="265"/>
      <c r="J18" s="266"/>
      <c r="K18" s="82">
        <v>3</v>
      </c>
      <c r="L18" s="8" t="s">
        <v>69</v>
      </c>
      <c r="M18" s="176">
        <f>SUM(M15:M17)</f>
        <v>0</v>
      </c>
    </row>
    <row r="19" spans="1:13" ht="45.75" customHeight="1" thickBot="1">
      <c r="A19" s="1">
        <v>4</v>
      </c>
      <c r="B19" s="158" t="s">
        <v>840</v>
      </c>
      <c r="C19" s="158" t="s">
        <v>866</v>
      </c>
      <c r="D19" s="158" t="s">
        <v>374</v>
      </c>
      <c r="E19" s="159" t="s">
        <v>378</v>
      </c>
      <c r="F19" s="157">
        <v>1</v>
      </c>
      <c r="G19" s="21" t="s">
        <v>80</v>
      </c>
      <c r="H19" s="24" t="s">
        <v>87</v>
      </c>
      <c r="I19" s="121">
        <v>918</v>
      </c>
      <c r="J19" s="24" t="s">
        <v>744</v>
      </c>
      <c r="K19" s="95">
        <v>1</v>
      </c>
      <c r="L19" s="123"/>
      <c r="M19" s="156">
        <f>SUM(K19*L19)</f>
        <v>0</v>
      </c>
    </row>
    <row r="20" spans="1:13" s="174" customFormat="1" ht="13.5" customHeight="1" thickBot="1">
      <c r="A20" s="264" t="s">
        <v>69</v>
      </c>
      <c r="B20" s="265"/>
      <c r="C20" s="265"/>
      <c r="D20" s="265"/>
      <c r="E20" s="265"/>
      <c r="F20" s="265"/>
      <c r="G20" s="265"/>
      <c r="H20" s="265"/>
      <c r="I20" s="265"/>
      <c r="J20" s="266"/>
      <c r="K20" s="134">
        <f>SUM(K19:K19)</f>
        <v>1</v>
      </c>
      <c r="L20" s="8" t="s">
        <v>69</v>
      </c>
      <c r="M20" s="176">
        <f>SUM(M19)</f>
        <v>0</v>
      </c>
    </row>
    <row r="21" spans="1:13" ht="24" customHeight="1" thickBot="1">
      <c r="A21" s="185">
        <v>5</v>
      </c>
      <c r="B21" s="206" t="s">
        <v>13</v>
      </c>
      <c r="C21" s="188" t="s">
        <v>761</v>
      </c>
      <c r="D21" s="209" t="s">
        <v>11</v>
      </c>
      <c r="E21" s="203" t="s">
        <v>12</v>
      </c>
      <c r="F21" s="52">
        <v>1</v>
      </c>
      <c r="G21" s="48" t="s">
        <v>73</v>
      </c>
      <c r="H21" s="48" t="s">
        <v>88</v>
      </c>
      <c r="I21" s="48" t="s">
        <v>89</v>
      </c>
      <c r="J21" s="80" t="s">
        <v>90</v>
      </c>
      <c r="K21" s="129">
        <v>2</v>
      </c>
      <c r="L21" s="19"/>
      <c r="M21" s="20">
        <f aca="true" t="shared" si="0" ref="M21:M26">SUM(K21*L21)</f>
        <v>0</v>
      </c>
    </row>
    <row r="22" spans="1:13" ht="24" customHeight="1" thickBot="1">
      <c r="A22" s="186"/>
      <c r="B22" s="207"/>
      <c r="C22" s="204"/>
      <c r="D22" s="210"/>
      <c r="E22" s="204"/>
      <c r="F22" s="53">
        <v>2</v>
      </c>
      <c r="G22" s="26" t="s">
        <v>73</v>
      </c>
      <c r="H22" s="26" t="s">
        <v>88</v>
      </c>
      <c r="I22" s="26" t="s">
        <v>89</v>
      </c>
      <c r="J22" s="25" t="s">
        <v>91</v>
      </c>
      <c r="K22" s="127">
        <v>2</v>
      </c>
      <c r="L22" s="13"/>
      <c r="M22" s="20">
        <f t="shared" si="0"/>
        <v>0</v>
      </c>
    </row>
    <row r="23" spans="1:13" ht="13.5" thickBot="1">
      <c r="A23" s="186"/>
      <c r="B23" s="207"/>
      <c r="C23" s="204"/>
      <c r="D23" s="210"/>
      <c r="E23" s="204"/>
      <c r="F23" s="53">
        <v>3</v>
      </c>
      <c r="G23" s="11" t="s">
        <v>14</v>
      </c>
      <c r="H23" s="11" t="s">
        <v>92</v>
      </c>
      <c r="I23" s="11">
        <v>72</v>
      </c>
      <c r="J23" s="25" t="s">
        <v>93</v>
      </c>
      <c r="K23" s="90">
        <v>1</v>
      </c>
      <c r="L23" s="13"/>
      <c r="M23" s="20">
        <f t="shared" si="0"/>
        <v>0</v>
      </c>
    </row>
    <row r="24" spans="1:13" ht="13.5" thickBot="1">
      <c r="A24" s="186"/>
      <c r="B24" s="207"/>
      <c r="C24" s="204"/>
      <c r="D24" s="210"/>
      <c r="E24" s="204"/>
      <c r="F24" s="53">
        <v>4</v>
      </c>
      <c r="G24" s="11" t="s">
        <v>14</v>
      </c>
      <c r="H24" s="11" t="s">
        <v>92</v>
      </c>
      <c r="I24" s="11">
        <v>77</v>
      </c>
      <c r="J24" s="25" t="s">
        <v>94</v>
      </c>
      <c r="K24" s="90">
        <v>1</v>
      </c>
      <c r="L24" s="13"/>
      <c r="M24" s="20">
        <f t="shared" si="0"/>
        <v>0</v>
      </c>
    </row>
    <row r="25" spans="1:13" ht="13.5" thickBot="1">
      <c r="A25" s="186"/>
      <c r="B25" s="207"/>
      <c r="C25" s="204"/>
      <c r="D25" s="210"/>
      <c r="E25" s="204"/>
      <c r="F25" s="160">
        <v>5</v>
      </c>
      <c r="G25" s="11" t="s">
        <v>14</v>
      </c>
      <c r="H25" s="11" t="s">
        <v>92</v>
      </c>
      <c r="I25" s="65">
        <v>78</v>
      </c>
      <c r="J25" s="81" t="s">
        <v>94</v>
      </c>
      <c r="K25" s="99">
        <v>1</v>
      </c>
      <c r="L25" s="42"/>
      <c r="M25" s="20">
        <f t="shared" si="0"/>
        <v>0</v>
      </c>
    </row>
    <row r="26" spans="1:13" ht="13.5" thickBot="1">
      <c r="A26" s="187"/>
      <c r="B26" s="208"/>
      <c r="C26" s="205"/>
      <c r="D26" s="211"/>
      <c r="E26" s="205"/>
      <c r="F26" s="124">
        <v>5</v>
      </c>
      <c r="G26" s="21" t="s">
        <v>14</v>
      </c>
      <c r="H26" s="21" t="s">
        <v>92</v>
      </c>
      <c r="I26" s="21">
        <v>79</v>
      </c>
      <c r="J26" s="81" t="s">
        <v>94</v>
      </c>
      <c r="K26" s="95">
        <v>1</v>
      </c>
      <c r="L26" s="22"/>
      <c r="M26" s="20">
        <f t="shared" si="0"/>
        <v>0</v>
      </c>
    </row>
    <row r="27" spans="1:13" s="174" customFormat="1" ht="13.5" thickBo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2">
        <f>SUM(K21:K26)</f>
        <v>8</v>
      </c>
      <c r="L27" s="55" t="s">
        <v>69</v>
      </c>
      <c r="M27" s="177">
        <f>SUM(M21:M26)</f>
        <v>0</v>
      </c>
    </row>
    <row r="28" spans="1:13" ht="13.5" thickBot="1">
      <c r="A28" s="262">
        <v>6</v>
      </c>
      <c r="B28" s="185" t="s">
        <v>16</v>
      </c>
      <c r="C28" s="189" t="s">
        <v>17</v>
      </c>
      <c r="D28" s="189" t="s">
        <v>18</v>
      </c>
      <c r="E28" s="189" t="s">
        <v>19</v>
      </c>
      <c r="F28" s="149">
        <v>1</v>
      </c>
      <c r="G28" s="17" t="s">
        <v>95</v>
      </c>
      <c r="H28" s="17" t="s">
        <v>96</v>
      </c>
      <c r="I28" s="17" t="s">
        <v>61</v>
      </c>
      <c r="J28" s="80" t="s">
        <v>97</v>
      </c>
      <c r="K28" s="89">
        <v>1</v>
      </c>
      <c r="L28" s="19"/>
      <c r="M28" s="20">
        <f aca="true" t="shared" si="1" ref="M28:M33">SUM(K28*L28)</f>
        <v>0</v>
      </c>
    </row>
    <row r="29" spans="1:13" ht="13.5" thickBot="1">
      <c r="A29" s="247"/>
      <c r="B29" s="186"/>
      <c r="C29" s="249"/>
      <c r="D29" s="249"/>
      <c r="E29" s="249"/>
      <c r="F29" s="148">
        <v>2</v>
      </c>
      <c r="G29" s="11" t="s">
        <v>95</v>
      </c>
      <c r="H29" s="11" t="s">
        <v>96</v>
      </c>
      <c r="I29" s="11" t="s">
        <v>61</v>
      </c>
      <c r="J29" s="25" t="s">
        <v>98</v>
      </c>
      <c r="K29" s="90">
        <v>1</v>
      </c>
      <c r="L29" s="13"/>
      <c r="M29" s="20">
        <f t="shared" si="1"/>
        <v>0</v>
      </c>
    </row>
    <row r="30" spans="1:13" ht="13.5" thickBot="1">
      <c r="A30" s="247"/>
      <c r="B30" s="186"/>
      <c r="C30" s="249"/>
      <c r="D30" s="249"/>
      <c r="E30" s="249"/>
      <c r="F30" s="148">
        <v>3</v>
      </c>
      <c r="G30" s="11" t="s">
        <v>95</v>
      </c>
      <c r="H30" s="11" t="s">
        <v>96</v>
      </c>
      <c r="I30" s="11" t="s">
        <v>61</v>
      </c>
      <c r="J30" s="25" t="s">
        <v>99</v>
      </c>
      <c r="K30" s="90">
        <v>1</v>
      </c>
      <c r="L30" s="13"/>
      <c r="M30" s="20">
        <f t="shared" si="1"/>
        <v>0</v>
      </c>
    </row>
    <row r="31" spans="1:13" ht="13.5" thickBot="1">
      <c r="A31" s="247"/>
      <c r="B31" s="186"/>
      <c r="C31" s="249"/>
      <c r="D31" s="249"/>
      <c r="E31" s="249"/>
      <c r="F31" s="148">
        <v>4</v>
      </c>
      <c r="G31" s="11" t="s">
        <v>95</v>
      </c>
      <c r="H31" s="11" t="s">
        <v>100</v>
      </c>
      <c r="I31" s="11" t="s">
        <v>61</v>
      </c>
      <c r="J31" s="25" t="s">
        <v>101</v>
      </c>
      <c r="K31" s="90">
        <v>1</v>
      </c>
      <c r="L31" s="13"/>
      <c r="M31" s="20">
        <f t="shared" si="1"/>
        <v>0</v>
      </c>
    </row>
    <row r="32" spans="1:13" ht="13.5" thickBot="1">
      <c r="A32" s="247"/>
      <c r="B32" s="186"/>
      <c r="C32" s="249"/>
      <c r="D32" s="249"/>
      <c r="E32" s="249"/>
      <c r="F32" s="49">
        <v>5</v>
      </c>
      <c r="G32" s="26" t="s">
        <v>102</v>
      </c>
      <c r="H32" s="26" t="s">
        <v>103</v>
      </c>
      <c r="I32" s="26" t="s">
        <v>15</v>
      </c>
      <c r="J32" s="25" t="s">
        <v>104</v>
      </c>
      <c r="K32" s="127">
        <v>2</v>
      </c>
      <c r="L32" s="13"/>
      <c r="M32" s="20">
        <f t="shared" si="1"/>
        <v>0</v>
      </c>
    </row>
    <row r="33" spans="1:13" ht="23.25" thickBot="1">
      <c r="A33" s="247"/>
      <c r="B33" s="187"/>
      <c r="C33" s="190"/>
      <c r="D33" s="190"/>
      <c r="E33" s="190"/>
      <c r="F33" s="151">
        <v>6</v>
      </c>
      <c r="G33" s="21" t="s">
        <v>411</v>
      </c>
      <c r="H33" s="21" t="s">
        <v>742</v>
      </c>
      <c r="I33" s="21">
        <v>48</v>
      </c>
      <c r="J33" s="81" t="s">
        <v>743</v>
      </c>
      <c r="K33" s="95">
        <v>1</v>
      </c>
      <c r="L33" s="22"/>
      <c r="M33" s="20">
        <f t="shared" si="1"/>
        <v>0</v>
      </c>
    </row>
    <row r="34" spans="1:13" s="174" customFormat="1" ht="13.5" thickBo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2">
        <f>SUM(K28:K33)</f>
        <v>7</v>
      </c>
      <c r="L34" s="55" t="s">
        <v>69</v>
      </c>
      <c r="M34" s="176">
        <f>SUM(M28:M33)</f>
        <v>0</v>
      </c>
    </row>
    <row r="35" spans="1:13" ht="13.5" thickBot="1">
      <c r="A35" s="262">
        <v>7</v>
      </c>
      <c r="B35" s="189" t="s">
        <v>21</v>
      </c>
      <c r="C35" s="189" t="s">
        <v>22</v>
      </c>
      <c r="D35" s="263" t="s">
        <v>23</v>
      </c>
      <c r="E35" s="189" t="s">
        <v>24</v>
      </c>
      <c r="F35" s="47">
        <v>1</v>
      </c>
      <c r="G35" s="17" t="s">
        <v>105</v>
      </c>
      <c r="H35" s="17" t="s">
        <v>106</v>
      </c>
      <c r="I35" s="17" t="s">
        <v>25</v>
      </c>
      <c r="J35" s="80" t="s">
        <v>107</v>
      </c>
      <c r="K35" s="89">
        <v>1</v>
      </c>
      <c r="L35" s="19"/>
      <c r="M35" s="20">
        <f aca="true" t="shared" si="2" ref="M35:M40">SUM(K35*L35)</f>
        <v>0</v>
      </c>
    </row>
    <row r="36" spans="1:13" ht="13.5" thickBot="1">
      <c r="A36" s="247"/>
      <c r="B36" s="249"/>
      <c r="C36" s="249"/>
      <c r="D36" s="251"/>
      <c r="E36" s="249"/>
      <c r="F36" s="49">
        <v>2</v>
      </c>
      <c r="G36" s="11" t="s">
        <v>105</v>
      </c>
      <c r="H36" s="11" t="s">
        <v>108</v>
      </c>
      <c r="I36" s="11" t="s">
        <v>27</v>
      </c>
      <c r="J36" s="25" t="s">
        <v>109</v>
      </c>
      <c r="K36" s="90">
        <v>1</v>
      </c>
      <c r="L36" s="13"/>
      <c r="M36" s="20">
        <f t="shared" si="2"/>
        <v>0</v>
      </c>
    </row>
    <row r="37" spans="1:13" ht="13.5" thickBot="1">
      <c r="A37" s="247"/>
      <c r="B37" s="249"/>
      <c r="C37" s="249"/>
      <c r="D37" s="251"/>
      <c r="E37" s="249"/>
      <c r="F37" s="49">
        <v>3</v>
      </c>
      <c r="G37" s="11" t="s">
        <v>105</v>
      </c>
      <c r="H37" s="11" t="s">
        <v>110</v>
      </c>
      <c r="I37" s="11" t="s">
        <v>27</v>
      </c>
      <c r="J37" s="25" t="s">
        <v>111</v>
      </c>
      <c r="K37" s="90">
        <v>1</v>
      </c>
      <c r="L37" s="13"/>
      <c r="M37" s="20">
        <f t="shared" si="2"/>
        <v>0</v>
      </c>
    </row>
    <row r="38" spans="1:13" ht="26.25" customHeight="1" thickBot="1">
      <c r="A38" s="247"/>
      <c r="B38" s="249"/>
      <c r="C38" s="249"/>
      <c r="D38" s="251"/>
      <c r="E38" s="249"/>
      <c r="F38" s="49">
        <v>4</v>
      </c>
      <c r="G38" s="11" t="s">
        <v>853</v>
      </c>
      <c r="H38" s="11" t="s">
        <v>112</v>
      </c>
      <c r="I38" s="11" t="s">
        <v>30</v>
      </c>
      <c r="J38" s="25"/>
      <c r="K38" s="90">
        <v>1</v>
      </c>
      <c r="L38" s="13"/>
      <c r="M38" s="20">
        <f t="shared" si="2"/>
        <v>0</v>
      </c>
    </row>
    <row r="39" spans="1:13" ht="13.5" thickBot="1">
      <c r="A39" s="247"/>
      <c r="B39" s="249"/>
      <c r="C39" s="249"/>
      <c r="D39" s="251"/>
      <c r="E39" s="249"/>
      <c r="F39" s="49">
        <v>5</v>
      </c>
      <c r="G39" s="26" t="s">
        <v>72</v>
      </c>
      <c r="H39" s="26" t="s">
        <v>113</v>
      </c>
      <c r="I39" s="26" t="s">
        <v>786</v>
      </c>
      <c r="J39" s="25" t="s">
        <v>114</v>
      </c>
      <c r="K39" s="127">
        <v>2</v>
      </c>
      <c r="L39" s="13"/>
      <c r="M39" s="20">
        <f t="shared" si="2"/>
        <v>0</v>
      </c>
    </row>
    <row r="40" spans="1:13" ht="13.5" thickBot="1">
      <c r="A40" s="248"/>
      <c r="B40" s="190"/>
      <c r="C40" s="190"/>
      <c r="D40" s="252"/>
      <c r="E40" s="190"/>
      <c r="F40" s="50">
        <v>6</v>
      </c>
      <c r="G40" s="83" t="s">
        <v>72</v>
      </c>
      <c r="H40" s="83" t="s">
        <v>115</v>
      </c>
      <c r="I40" s="83" t="s">
        <v>786</v>
      </c>
      <c r="J40" s="81" t="s">
        <v>116</v>
      </c>
      <c r="K40" s="128">
        <v>2</v>
      </c>
      <c r="L40" s="22"/>
      <c r="M40" s="20">
        <f t="shared" si="2"/>
        <v>0</v>
      </c>
    </row>
    <row r="41" spans="1:13" s="174" customFormat="1" ht="13.5" thickBo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2">
        <f>SUM(K35:K40)</f>
        <v>8</v>
      </c>
      <c r="L41" s="55" t="s">
        <v>69</v>
      </c>
      <c r="M41" s="177">
        <f>SUM(M35:M40)</f>
        <v>0</v>
      </c>
    </row>
    <row r="42" spans="1:13" ht="13.5" thickBot="1">
      <c r="A42" s="200">
        <v>8</v>
      </c>
      <c r="B42" s="185" t="s">
        <v>41</v>
      </c>
      <c r="C42" s="185" t="s">
        <v>42</v>
      </c>
      <c r="D42" s="259" t="s">
        <v>43</v>
      </c>
      <c r="E42" s="185" t="s">
        <v>44</v>
      </c>
      <c r="F42" s="152">
        <v>1</v>
      </c>
      <c r="G42" s="17" t="s">
        <v>118</v>
      </c>
      <c r="H42" s="17" t="s">
        <v>119</v>
      </c>
      <c r="I42" s="17" t="s">
        <v>62</v>
      </c>
      <c r="J42" s="37" t="s">
        <v>120</v>
      </c>
      <c r="K42" s="89">
        <v>1</v>
      </c>
      <c r="L42" s="19"/>
      <c r="M42" s="20">
        <f>SUM(K42*L42)</f>
        <v>0</v>
      </c>
    </row>
    <row r="43" spans="1:13" ht="13.5" thickBot="1">
      <c r="A43" s="201"/>
      <c r="B43" s="186"/>
      <c r="C43" s="186"/>
      <c r="D43" s="260"/>
      <c r="E43" s="186"/>
      <c r="F43" s="125">
        <v>2</v>
      </c>
      <c r="G43" s="11" t="s">
        <v>118</v>
      </c>
      <c r="H43" s="11" t="s">
        <v>119</v>
      </c>
      <c r="I43" s="11" t="s">
        <v>62</v>
      </c>
      <c r="J43" s="28" t="s">
        <v>121</v>
      </c>
      <c r="K43" s="90">
        <v>1</v>
      </c>
      <c r="L43" s="13"/>
      <c r="M43" s="20">
        <f aca="true" t="shared" si="3" ref="M43:M49">SUM(K43*L43)</f>
        <v>0</v>
      </c>
    </row>
    <row r="44" spans="1:13" ht="13.5" thickBot="1">
      <c r="A44" s="201"/>
      <c r="B44" s="186"/>
      <c r="C44" s="186"/>
      <c r="D44" s="260"/>
      <c r="E44" s="186"/>
      <c r="F44" s="135">
        <v>3</v>
      </c>
      <c r="G44" s="11" t="s">
        <v>118</v>
      </c>
      <c r="H44" s="11" t="s">
        <v>119</v>
      </c>
      <c r="I44" s="11" t="s">
        <v>62</v>
      </c>
      <c r="J44" s="28" t="s">
        <v>122</v>
      </c>
      <c r="K44" s="90">
        <v>1</v>
      </c>
      <c r="L44" s="13"/>
      <c r="M44" s="20">
        <f t="shared" si="3"/>
        <v>0</v>
      </c>
    </row>
    <row r="45" spans="1:13" ht="13.5" thickBot="1">
      <c r="A45" s="201"/>
      <c r="B45" s="186"/>
      <c r="C45" s="186"/>
      <c r="D45" s="260"/>
      <c r="E45" s="186"/>
      <c r="F45" s="125">
        <v>4</v>
      </c>
      <c r="G45" s="11" t="s">
        <v>118</v>
      </c>
      <c r="H45" s="11" t="s">
        <v>119</v>
      </c>
      <c r="I45" s="11" t="s">
        <v>62</v>
      </c>
      <c r="J45" s="28" t="s">
        <v>123</v>
      </c>
      <c r="K45" s="90">
        <v>1</v>
      </c>
      <c r="L45" s="13"/>
      <c r="M45" s="20">
        <f t="shared" si="3"/>
        <v>0</v>
      </c>
    </row>
    <row r="46" spans="1:13" ht="13.5" thickBot="1">
      <c r="A46" s="201"/>
      <c r="B46" s="186"/>
      <c r="C46" s="186"/>
      <c r="D46" s="260"/>
      <c r="E46" s="186"/>
      <c r="F46" s="135">
        <v>5</v>
      </c>
      <c r="G46" s="11" t="s">
        <v>124</v>
      </c>
      <c r="H46" s="11" t="s">
        <v>125</v>
      </c>
      <c r="I46" s="11">
        <v>101</v>
      </c>
      <c r="J46" s="28" t="s">
        <v>126</v>
      </c>
      <c r="K46" s="90">
        <v>1</v>
      </c>
      <c r="L46" s="13"/>
      <c r="M46" s="20">
        <f t="shared" si="3"/>
        <v>0</v>
      </c>
    </row>
    <row r="47" spans="1:13" ht="13.5" thickBot="1">
      <c r="A47" s="201"/>
      <c r="B47" s="186"/>
      <c r="C47" s="186"/>
      <c r="D47" s="260"/>
      <c r="E47" s="186"/>
      <c r="F47" s="125">
        <v>6</v>
      </c>
      <c r="G47" s="11" t="s">
        <v>124</v>
      </c>
      <c r="H47" s="11" t="s">
        <v>127</v>
      </c>
      <c r="I47" s="11">
        <v>102</v>
      </c>
      <c r="J47" s="28" t="s">
        <v>128</v>
      </c>
      <c r="K47" s="90">
        <v>1</v>
      </c>
      <c r="L47" s="13"/>
      <c r="M47" s="20">
        <f t="shared" si="3"/>
        <v>0</v>
      </c>
    </row>
    <row r="48" spans="1:13" ht="23.25" thickBot="1">
      <c r="A48" s="201"/>
      <c r="B48" s="186"/>
      <c r="C48" s="186"/>
      <c r="D48" s="260"/>
      <c r="E48" s="186"/>
      <c r="F48" s="125">
        <v>7</v>
      </c>
      <c r="G48" s="11" t="s">
        <v>118</v>
      </c>
      <c r="H48" s="11" t="s">
        <v>129</v>
      </c>
      <c r="I48" s="11" t="s">
        <v>45</v>
      </c>
      <c r="J48" s="28" t="s">
        <v>130</v>
      </c>
      <c r="K48" s="90">
        <v>1</v>
      </c>
      <c r="L48" s="13"/>
      <c r="M48" s="20">
        <f t="shared" si="3"/>
        <v>0</v>
      </c>
    </row>
    <row r="49" spans="1:13" ht="23.25" thickBot="1">
      <c r="A49" s="202"/>
      <c r="B49" s="187"/>
      <c r="C49" s="187"/>
      <c r="D49" s="261"/>
      <c r="E49" s="187"/>
      <c r="F49" s="126">
        <v>8</v>
      </c>
      <c r="G49" s="21" t="s">
        <v>118</v>
      </c>
      <c r="H49" s="21" t="s">
        <v>131</v>
      </c>
      <c r="I49" s="21" t="s">
        <v>63</v>
      </c>
      <c r="J49" s="44" t="s">
        <v>132</v>
      </c>
      <c r="K49" s="95">
        <v>1</v>
      </c>
      <c r="L49" s="22"/>
      <c r="M49" s="20">
        <f t="shared" si="3"/>
        <v>0</v>
      </c>
    </row>
    <row r="50" spans="1:13" s="174" customFormat="1" ht="13.5" thickBo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2">
        <f>SUM(K42:K49)</f>
        <v>8</v>
      </c>
      <c r="L50" s="55" t="s">
        <v>69</v>
      </c>
      <c r="M50" s="177">
        <f>SUM(M42:M49)</f>
        <v>0</v>
      </c>
    </row>
    <row r="51" spans="1:13" ht="18" customHeight="1" thickBot="1">
      <c r="A51" s="262">
        <v>9</v>
      </c>
      <c r="B51" s="262" t="s">
        <v>46</v>
      </c>
      <c r="C51" s="189" t="s">
        <v>47</v>
      </c>
      <c r="D51" s="263" t="s">
        <v>48</v>
      </c>
      <c r="E51" s="189" t="s">
        <v>49</v>
      </c>
      <c r="F51" s="36">
        <v>1</v>
      </c>
      <c r="G51" s="17" t="s">
        <v>50</v>
      </c>
      <c r="H51" s="17" t="s">
        <v>133</v>
      </c>
      <c r="I51" s="17">
        <v>116</v>
      </c>
      <c r="J51" s="37" t="s">
        <v>134</v>
      </c>
      <c r="K51" s="89">
        <v>1</v>
      </c>
      <c r="L51" s="19"/>
      <c r="M51" s="20">
        <f>-SUM(K51*L51)</f>
        <v>0</v>
      </c>
    </row>
    <row r="52" spans="1:13" ht="18" customHeight="1" thickBot="1">
      <c r="A52" s="247"/>
      <c r="B52" s="247"/>
      <c r="C52" s="249"/>
      <c r="D52" s="251"/>
      <c r="E52" s="249"/>
      <c r="F52" s="125">
        <v>2</v>
      </c>
      <c r="G52" s="11" t="s">
        <v>50</v>
      </c>
      <c r="H52" s="11" t="s">
        <v>135</v>
      </c>
      <c r="I52" s="11" t="s">
        <v>787</v>
      </c>
      <c r="J52" s="28" t="s">
        <v>136</v>
      </c>
      <c r="K52" s="90">
        <v>1</v>
      </c>
      <c r="L52" s="13"/>
      <c r="M52" s="20">
        <f aca="true" t="shared" si="4" ref="M52:M114">-SUM(K52*L52)</f>
        <v>0</v>
      </c>
    </row>
    <row r="53" spans="1:13" ht="18" customHeight="1" thickBot="1">
      <c r="A53" s="247"/>
      <c r="B53" s="247"/>
      <c r="C53" s="249"/>
      <c r="D53" s="251"/>
      <c r="E53" s="249"/>
      <c r="F53" s="125">
        <v>3</v>
      </c>
      <c r="G53" s="11" t="s">
        <v>50</v>
      </c>
      <c r="H53" s="11" t="s">
        <v>137</v>
      </c>
      <c r="I53" s="11">
        <v>313</v>
      </c>
      <c r="J53" s="29" t="s">
        <v>138</v>
      </c>
      <c r="K53" s="90">
        <v>1</v>
      </c>
      <c r="L53" s="13"/>
      <c r="M53" s="20">
        <f t="shared" si="4"/>
        <v>0</v>
      </c>
    </row>
    <row r="54" spans="1:13" ht="18" customHeight="1" thickBot="1">
      <c r="A54" s="247"/>
      <c r="B54" s="247"/>
      <c r="C54" s="249"/>
      <c r="D54" s="251"/>
      <c r="E54" s="249"/>
      <c r="F54" s="125">
        <v>4</v>
      </c>
      <c r="G54" s="11" t="s">
        <v>50</v>
      </c>
      <c r="H54" s="11" t="s">
        <v>133</v>
      </c>
      <c r="I54" s="11">
        <v>314</v>
      </c>
      <c r="J54" s="29" t="s">
        <v>139</v>
      </c>
      <c r="K54" s="90">
        <v>1</v>
      </c>
      <c r="L54" s="13"/>
      <c r="M54" s="20">
        <f t="shared" si="4"/>
        <v>0</v>
      </c>
    </row>
    <row r="55" spans="1:13" ht="18" customHeight="1" thickBot="1">
      <c r="A55" s="247"/>
      <c r="B55" s="247"/>
      <c r="C55" s="249"/>
      <c r="D55" s="251"/>
      <c r="E55" s="249"/>
      <c r="F55" s="125">
        <v>5</v>
      </c>
      <c r="G55" s="11" t="s">
        <v>51</v>
      </c>
      <c r="H55" s="11" t="s">
        <v>140</v>
      </c>
      <c r="I55" s="11">
        <v>315</v>
      </c>
      <c r="J55" s="29" t="s">
        <v>141</v>
      </c>
      <c r="K55" s="90">
        <v>1</v>
      </c>
      <c r="L55" s="13"/>
      <c r="M55" s="20">
        <f t="shared" si="4"/>
        <v>0</v>
      </c>
    </row>
    <row r="56" spans="1:13" ht="18" customHeight="1" thickBot="1">
      <c r="A56" s="247"/>
      <c r="B56" s="247"/>
      <c r="C56" s="249"/>
      <c r="D56" s="251"/>
      <c r="E56" s="249"/>
      <c r="F56" s="125">
        <v>6</v>
      </c>
      <c r="G56" s="11" t="s">
        <v>50</v>
      </c>
      <c r="H56" s="11" t="s">
        <v>133</v>
      </c>
      <c r="I56" s="11">
        <v>318</v>
      </c>
      <c r="J56" s="28" t="s">
        <v>142</v>
      </c>
      <c r="K56" s="90">
        <v>1</v>
      </c>
      <c r="L56" s="13"/>
      <c r="M56" s="20">
        <f t="shared" si="4"/>
        <v>0</v>
      </c>
    </row>
    <row r="57" spans="1:13" ht="18" customHeight="1" thickBot="1">
      <c r="A57" s="247"/>
      <c r="B57" s="247"/>
      <c r="C57" s="249"/>
      <c r="D57" s="251"/>
      <c r="E57" s="249"/>
      <c r="F57" s="125">
        <v>7</v>
      </c>
      <c r="G57" s="11" t="s">
        <v>50</v>
      </c>
      <c r="H57" s="11" t="s">
        <v>137</v>
      </c>
      <c r="I57" s="11">
        <v>316</v>
      </c>
      <c r="J57" s="28" t="s">
        <v>143</v>
      </c>
      <c r="K57" s="90">
        <v>1</v>
      </c>
      <c r="L57" s="13"/>
      <c r="M57" s="20">
        <f t="shared" si="4"/>
        <v>0</v>
      </c>
    </row>
    <row r="58" spans="1:13" ht="18" customHeight="1" thickBot="1">
      <c r="A58" s="247"/>
      <c r="B58" s="247"/>
      <c r="C58" s="249"/>
      <c r="D58" s="251"/>
      <c r="E58" s="249"/>
      <c r="F58" s="125">
        <v>8</v>
      </c>
      <c r="G58" s="11" t="s">
        <v>51</v>
      </c>
      <c r="H58" s="11" t="s">
        <v>137</v>
      </c>
      <c r="I58" s="11">
        <v>317</v>
      </c>
      <c r="J58" s="28" t="s">
        <v>144</v>
      </c>
      <c r="K58" s="90">
        <v>1</v>
      </c>
      <c r="L58" s="13"/>
      <c r="M58" s="20">
        <f t="shared" si="4"/>
        <v>0</v>
      </c>
    </row>
    <row r="59" spans="1:13" ht="18" customHeight="1" thickBot="1">
      <c r="A59" s="247"/>
      <c r="B59" s="247"/>
      <c r="C59" s="249"/>
      <c r="D59" s="251"/>
      <c r="E59" s="249"/>
      <c r="F59" s="125">
        <v>9</v>
      </c>
      <c r="G59" s="11" t="s">
        <v>53</v>
      </c>
      <c r="H59" s="11" t="s">
        <v>145</v>
      </c>
      <c r="I59" s="11">
        <v>326</v>
      </c>
      <c r="J59" s="28" t="s">
        <v>839</v>
      </c>
      <c r="K59" s="90">
        <v>1</v>
      </c>
      <c r="L59" s="13"/>
      <c r="M59" s="20">
        <f t="shared" si="4"/>
        <v>0</v>
      </c>
    </row>
    <row r="60" spans="1:13" ht="18" customHeight="1" thickBot="1">
      <c r="A60" s="247"/>
      <c r="B60" s="247"/>
      <c r="C60" s="249"/>
      <c r="D60" s="251"/>
      <c r="E60" s="249"/>
      <c r="F60" s="125">
        <v>10</v>
      </c>
      <c r="G60" s="11" t="s">
        <v>52</v>
      </c>
      <c r="H60" s="11" t="s">
        <v>147</v>
      </c>
      <c r="I60" s="11">
        <v>327</v>
      </c>
      <c r="J60" s="28">
        <v>2047340500887</v>
      </c>
      <c r="K60" s="90">
        <v>1</v>
      </c>
      <c r="L60" s="13"/>
      <c r="M60" s="20">
        <f t="shared" si="4"/>
        <v>0</v>
      </c>
    </row>
    <row r="61" spans="1:13" ht="18" customHeight="1" thickBot="1">
      <c r="A61" s="247"/>
      <c r="B61" s="247"/>
      <c r="C61" s="249"/>
      <c r="D61" s="251"/>
      <c r="E61" s="249"/>
      <c r="F61" s="125">
        <v>11</v>
      </c>
      <c r="G61" s="11" t="s">
        <v>50</v>
      </c>
      <c r="H61" s="11" t="s">
        <v>137</v>
      </c>
      <c r="I61" s="11">
        <v>319</v>
      </c>
      <c r="J61" s="28" t="s">
        <v>148</v>
      </c>
      <c r="K61" s="90">
        <v>1</v>
      </c>
      <c r="L61" s="13"/>
      <c r="M61" s="20">
        <f t="shared" si="4"/>
        <v>0</v>
      </c>
    </row>
    <row r="62" spans="1:13" ht="18" customHeight="1" thickBot="1">
      <c r="A62" s="247"/>
      <c r="B62" s="247"/>
      <c r="C62" s="249"/>
      <c r="D62" s="251"/>
      <c r="E62" s="249"/>
      <c r="F62" s="135">
        <v>12</v>
      </c>
      <c r="G62" s="11" t="s">
        <v>51</v>
      </c>
      <c r="H62" s="11" t="s">
        <v>149</v>
      </c>
      <c r="I62" s="11">
        <v>320</v>
      </c>
      <c r="J62" s="28" t="s">
        <v>150</v>
      </c>
      <c r="K62" s="90">
        <v>1</v>
      </c>
      <c r="L62" s="13"/>
      <c r="M62" s="20">
        <f t="shared" si="4"/>
        <v>0</v>
      </c>
    </row>
    <row r="63" spans="1:13" ht="18" customHeight="1" thickBot="1">
      <c r="A63" s="247"/>
      <c r="B63" s="247"/>
      <c r="C63" s="249"/>
      <c r="D63" s="251"/>
      <c r="E63" s="249"/>
      <c r="F63" s="125">
        <v>13</v>
      </c>
      <c r="G63" s="11" t="s">
        <v>50</v>
      </c>
      <c r="H63" s="11" t="s">
        <v>137</v>
      </c>
      <c r="I63" s="11">
        <v>321</v>
      </c>
      <c r="J63" s="28" t="s">
        <v>151</v>
      </c>
      <c r="K63" s="90">
        <v>1</v>
      </c>
      <c r="L63" s="13"/>
      <c r="M63" s="20">
        <f t="shared" si="4"/>
        <v>0</v>
      </c>
    </row>
    <row r="64" spans="1:13" ht="18" customHeight="1" thickBot="1">
      <c r="A64" s="247"/>
      <c r="B64" s="247"/>
      <c r="C64" s="249"/>
      <c r="D64" s="251"/>
      <c r="E64" s="249"/>
      <c r="F64" s="125">
        <v>14</v>
      </c>
      <c r="G64" s="11" t="s">
        <v>50</v>
      </c>
      <c r="H64" s="11" t="s">
        <v>133</v>
      </c>
      <c r="I64" s="11">
        <v>109</v>
      </c>
      <c r="J64" s="28" t="s">
        <v>152</v>
      </c>
      <c r="K64" s="90">
        <v>1</v>
      </c>
      <c r="L64" s="13"/>
      <c r="M64" s="20">
        <f t="shared" si="4"/>
        <v>0</v>
      </c>
    </row>
    <row r="65" spans="1:13" ht="18" customHeight="1" thickBot="1">
      <c r="A65" s="247"/>
      <c r="B65" s="247"/>
      <c r="C65" s="249"/>
      <c r="D65" s="251"/>
      <c r="E65" s="249"/>
      <c r="F65" s="125">
        <v>15</v>
      </c>
      <c r="G65" s="11" t="s">
        <v>51</v>
      </c>
      <c r="H65" s="11" t="s">
        <v>140</v>
      </c>
      <c r="I65" s="11">
        <v>110</v>
      </c>
      <c r="J65" s="28" t="s">
        <v>153</v>
      </c>
      <c r="K65" s="90">
        <v>1</v>
      </c>
      <c r="L65" s="13"/>
      <c r="M65" s="20">
        <f t="shared" si="4"/>
        <v>0</v>
      </c>
    </row>
    <row r="66" spans="1:13" ht="18" customHeight="1" thickBot="1">
      <c r="A66" s="247"/>
      <c r="B66" s="247"/>
      <c r="C66" s="249"/>
      <c r="D66" s="251"/>
      <c r="E66" s="249"/>
      <c r="F66" s="125">
        <v>16</v>
      </c>
      <c r="G66" s="11" t="s">
        <v>50</v>
      </c>
      <c r="H66" s="11" t="s">
        <v>133</v>
      </c>
      <c r="I66" s="11">
        <v>111</v>
      </c>
      <c r="J66" s="28" t="s">
        <v>154</v>
      </c>
      <c r="K66" s="90">
        <v>1</v>
      </c>
      <c r="L66" s="13"/>
      <c r="M66" s="20">
        <f t="shared" si="4"/>
        <v>0</v>
      </c>
    </row>
    <row r="67" spans="1:13" ht="18" customHeight="1" thickBot="1">
      <c r="A67" s="247"/>
      <c r="B67" s="247"/>
      <c r="C67" s="249"/>
      <c r="D67" s="251"/>
      <c r="E67" s="249"/>
      <c r="F67" s="125">
        <v>17</v>
      </c>
      <c r="G67" s="11" t="s">
        <v>54</v>
      </c>
      <c r="H67" s="11" t="s">
        <v>155</v>
      </c>
      <c r="I67" s="11">
        <v>330</v>
      </c>
      <c r="J67" s="28" t="s">
        <v>839</v>
      </c>
      <c r="K67" s="90">
        <v>1</v>
      </c>
      <c r="L67" s="13"/>
      <c r="M67" s="20">
        <f t="shared" si="4"/>
        <v>0</v>
      </c>
    </row>
    <row r="68" spans="1:13" ht="18" customHeight="1" thickBot="1">
      <c r="A68" s="247"/>
      <c r="B68" s="247"/>
      <c r="C68" s="249"/>
      <c r="D68" s="251"/>
      <c r="E68" s="249"/>
      <c r="F68" s="125">
        <v>18</v>
      </c>
      <c r="G68" s="11" t="s">
        <v>54</v>
      </c>
      <c r="H68" s="11" t="s">
        <v>155</v>
      </c>
      <c r="I68" s="11">
        <v>329</v>
      </c>
      <c r="J68" s="28">
        <v>2047220501037</v>
      </c>
      <c r="K68" s="90">
        <v>1</v>
      </c>
      <c r="L68" s="13"/>
      <c r="M68" s="20">
        <f t="shared" si="4"/>
        <v>0</v>
      </c>
    </row>
    <row r="69" spans="1:13" ht="18" customHeight="1" thickBot="1">
      <c r="A69" s="247"/>
      <c r="B69" s="247"/>
      <c r="C69" s="249"/>
      <c r="D69" s="251"/>
      <c r="E69" s="249"/>
      <c r="F69" s="125">
        <v>19</v>
      </c>
      <c r="G69" s="11" t="s">
        <v>50</v>
      </c>
      <c r="H69" s="11" t="s">
        <v>133</v>
      </c>
      <c r="I69" s="11">
        <v>209</v>
      </c>
      <c r="J69" s="28" t="s">
        <v>156</v>
      </c>
      <c r="K69" s="90">
        <v>1</v>
      </c>
      <c r="L69" s="13"/>
      <c r="M69" s="20">
        <f t="shared" si="4"/>
        <v>0</v>
      </c>
    </row>
    <row r="70" spans="1:13" ht="18" customHeight="1" thickBot="1">
      <c r="A70" s="247"/>
      <c r="B70" s="247"/>
      <c r="C70" s="249"/>
      <c r="D70" s="251"/>
      <c r="E70" s="249"/>
      <c r="F70" s="125">
        <v>20</v>
      </c>
      <c r="G70" s="11" t="s">
        <v>50</v>
      </c>
      <c r="H70" s="11" t="s">
        <v>133</v>
      </c>
      <c r="I70" s="11">
        <v>210</v>
      </c>
      <c r="J70" s="28" t="s">
        <v>157</v>
      </c>
      <c r="K70" s="90">
        <v>1</v>
      </c>
      <c r="L70" s="13"/>
      <c r="M70" s="20">
        <f t="shared" si="4"/>
        <v>0</v>
      </c>
    </row>
    <row r="71" spans="1:13" ht="18" customHeight="1" thickBot="1">
      <c r="A71" s="247"/>
      <c r="B71" s="247"/>
      <c r="C71" s="249"/>
      <c r="D71" s="251"/>
      <c r="E71" s="249"/>
      <c r="F71" s="125">
        <v>21</v>
      </c>
      <c r="G71" s="11" t="s">
        <v>51</v>
      </c>
      <c r="H71" s="11" t="s">
        <v>140</v>
      </c>
      <c r="I71" s="11">
        <v>211</v>
      </c>
      <c r="J71" s="28" t="s">
        <v>158</v>
      </c>
      <c r="K71" s="90">
        <v>1</v>
      </c>
      <c r="L71" s="13"/>
      <c r="M71" s="20">
        <f t="shared" si="4"/>
        <v>0</v>
      </c>
    </row>
    <row r="72" spans="1:13" ht="18" customHeight="1" thickBot="1">
      <c r="A72" s="247"/>
      <c r="B72" s="247"/>
      <c r="C72" s="249"/>
      <c r="D72" s="251"/>
      <c r="E72" s="249"/>
      <c r="F72" s="125">
        <v>22</v>
      </c>
      <c r="G72" s="11" t="s">
        <v>50</v>
      </c>
      <c r="H72" s="11" t="s">
        <v>133</v>
      </c>
      <c r="I72" s="11">
        <v>212</v>
      </c>
      <c r="J72" s="28" t="s">
        <v>159</v>
      </c>
      <c r="K72" s="90">
        <v>1</v>
      </c>
      <c r="L72" s="13"/>
      <c r="M72" s="20">
        <f t="shared" si="4"/>
        <v>0</v>
      </c>
    </row>
    <row r="73" spans="1:13" ht="18" customHeight="1" thickBot="1">
      <c r="A73" s="247"/>
      <c r="B73" s="247"/>
      <c r="C73" s="249"/>
      <c r="D73" s="251"/>
      <c r="E73" s="249"/>
      <c r="F73" s="125">
        <v>23</v>
      </c>
      <c r="G73" s="11" t="s">
        <v>51</v>
      </c>
      <c r="H73" s="11" t="s">
        <v>140</v>
      </c>
      <c r="I73" s="11">
        <v>213</v>
      </c>
      <c r="J73" s="28" t="s">
        <v>160</v>
      </c>
      <c r="K73" s="90">
        <v>1</v>
      </c>
      <c r="L73" s="13"/>
      <c r="M73" s="20">
        <f t="shared" si="4"/>
        <v>0</v>
      </c>
    </row>
    <row r="74" spans="1:13" ht="18" customHeight="1" thickBot="1">
      <c r="A74" s="247"/>
      <c r="B74" s="247"/>
      <c r="C74" s="249"/>
      <c r="D74" s="251"/>
      <c r="E74" s="249"/>
      <c r="F74" s="125">
        <v>24</v>
      </c>
      <c r="G74" s="11" t="s">
        <v>50</v>
      </c>
      <c r="H74" s="11" t="s">
        <v>133</v>
      </c>
      <c r="I74" s="11">
        <v>214</v>
      </c>
      <c r="J74" s="28" t="s">
        <v>161</v>
      </c>
      <c r="K74" s="90">
        <v>1</v>
      </c>
      <c r="L74" s="13"/>
      <c r="M74" s="20">
        <f t="shared" si="4"/>
        <v>0</v>
      </c>
    </row>
    <row r="75" spans="1:13" ht="18" customHeight="1" thickBot="1">
      <c r="A75" s="247"/>
      <c r="B75" s="247"/>
      <c r="C75" s="249"/>
      <c r="D75" s="251"/>
      <c r="E75" s="249"/>
      <c r="F75" s="125">
        <v>25</v>
      </c>
      <c r="G75" s="11" t="s">
        <v>52</v>
      </c>
      <c r="H75" s="11" t="s">
        <v>147</v>
      </c>
      <c r="I75" s="11">
        <v>308</v>
      </c>
      <c r="J75" s="28" t="s">
        <v>839</v>
      </c>
      <c r="K75" s="90">
        <v>1</v>
      </c>
      <c r="L75" s="13"/>
      <c r="M75" s="20">
        <f t="shared" si="4"/>
        <v>0</v>
      </c>
    </row>
    <row r="76" spans="1:13" ht="18" customHeight="1" thickBot="1">
      <c r="A76" s="247"/>
      <c r="B76" s="247"/>
      <c r="C76" s="249"/>
      <c r="D76" s="251"/>
      <c r="E76" s="249"/>
      <c r="F76" s="125">
        <v>26</v>
      </c>
      <c r="G76" s="11" t="s">
        <v>53</v>
      </c>
      <c r="H76" s="11" t="s">
        <v>147</v>
      </c>
      <c r="I76" s="11">
        <v>309</v>
      </c>
      <c r="J76" s="28" t="s">
        <v>839</v>
      </c>
      <c r="K76" s="90">
        <v>1</v>
      </c>
      <c r="L76" s="13"/>
      <c r="M76" s="20">
        <f t="shared" si="4"/>
        <v>0</v>
      </c>
    </row>
    <row r="77" spans="1:13" ht="18" customHeight="1" thickBot="1">
      <c r="A77" s="247"/>
      <c r="B77" s="247"/>
      <c r="C77" s="249"/>
      <c r="D77" s="251"/>
      <c r="E77" s="249"/>
      <c r="F77" s="125">
        <v>27</v>
      </c>
      <c r="G77" s="11" t="s">
        <v>52</v>
      </c>
      <c r="H77" s="11" t="s">
        <v>147</v>
      </c>
      <c r="I77" s="11">
        <v>307</v>
      </c>
      <c r="J77" s="28">
        <v>2047270500834</v>
      </c>
      <c r="K77" s="90">
        <v>1</v>
      </c>
      <c r="L77" s="13"/>
      <c r="M77" s="20">
        <f t="shared" si="4"/>
        <v>0</v>
      </c>
    </row>
    <row r="78" spans="1:13" ht="18" customHeight="1" thickBot="1">
      <c r="A78" s="247"/>
      <c r="B78" s="247"/>
      <c r="C78" s="249"/>
      <c r="D78" s="251"/>
      <c r="E78" s="249"/>
      <c r="F78" s="125">
        <v>28</v>
      </c>
      <c r="G78" s="11" t="s">
        <v>52</v>
      </c>
      <c r="H78" s="11" t="s">
        <v>147</v>
      </c>
      <c r="I78" s="11">
        <v>310</v>
      </c>
      <c r="J78" s="28" t="s">
        <v>146</v>
      </c>
      <c r="K78" s="90">
        <v>1</v>
      </c>
      <c r="L78" s="13"/>
      <c r="M78" s="20">
        <f t="shared" si="4"/>
        <v>0</v>
      </c>
    </row>
    <row r="79" spans="1:13" ht="18" customHeight="1" thickBot="1">
      <c r="A79" s="247"/>
      <c r="B79" s="247"/>
      <c r="C79" s="249"/>
      <c r="D79" s="251"/>
      <c r="E79" s="249"/>
      <c r="F79" s="125">
        <v>29</v>
      </c>
      <c r="G79" s="11" t="s">
        <v>53</v>
      </c>
      <c r="H79" s="11" t="s">
        <v>145</v>
      </c>
      <c r="I79" s="11">
        <v>311</v>
      </c>
      <c r="J79" s="28" t="s">
        <v>146</v>
      </c>
      <c r="K79" s="90">
        <v>1</v>
      </c>
      <c r="L79" s="13"/>
      <c r="M79" s="20">
        <f t="shared" si="4"/>
        <v>0</v>
      </c>
    </row>
    <row r="80" spans="1:13" ht="18" customHeight="1" thickBot="1">
      <c r="A80" s="247"/>
      <c r="B80" s="247"/>
      <c r="C80" s="249"/>
      <c r="D80" s="251"/>
      <c r="E80" s="249"/>
      <c r="F80" s="125">
        <v>30</v>
      </c>
      <c r="G80" s="11" t="s">
        <v>52</v>
      </c>
      <c r="H80" s="11" t="s">
        <v>147</v>
      </c>
      <c r="I80" s="11">
        <v>312</v>
      </c>
      <c r="J80" s="28" t="s">
        <v>146</v>
      </c>
      <c r="K80" s="90">
        <v>1</v>
      </c>
      <c r="L80" s="13"/>
      <c r="M80" s="20">
        <f t="shared" si="4"/>
        <v>0</v>
      </c>
    </row>
    <row r="81" spans="1:13" ht="18" customHeight="1" thickBot="1">
      <c r="A81" s="247"/>
      <c r="B81" s="247"/>
      <c r="C81" s="249"/>
      <c r="D81" s="251"/>
      <c r="E81" s="249"/>
      <c r="F81" s="125">
        <v>31</v>
      </c>
      <c r="G81" s="11" t="s">
        <v>50</v>
      </c>
      <c r="H81" s="11" t="s">
        <v>133</v>
      </c>
      <c r="I81" s="11">
        <v>215</v>
      </c>
      <c r="J81" s="28" t="s">
        <v>162</v>
      </c>
      <c r="K81" s="90">
        <v>1</v>
      </c>
      <c r="L81" s="13"/>
      <c r="M81" s="20">
        <f t="shared" si="4"/>
        <v>0</v>
      </c>
    </row>
    <row r="82" spans="1:13" ht="18" customHeight="1" thickBot="1">
      <c r="A82" s="247"/>
      <c r="B82" s="247"/>
      <c r="C82" s="249"/>
      <c r="D82" s="251"/>
      <c r="E82" s="249"/>
      <c r="F82" s="125">
        <v>32</v>
      </c>
      <c r="G82" s="11" t="s">
        <v>51</v>
      </c>
      <c r="H82" s="11" t="s">
        <v>140</v>
      </c>
      <c r="I82" s="11">
        <v>216</v>
      </c>
      <c r="J82" s="28" t="s">
        <v>163</v>
      </c>
      <c r="K82" s="90">
        <v>1</v>
      </c>
      <c r="L82" s="13"/>
      <c r="M82" s="20">
        <f t="shared" si="4"/>
        <v>0</v>
      </c>
    </row>
    <row r="83" spans="1:13" ht="18" customHeight="1" thickBot="1">
      <c r="A83" s="247"/>
      <c r="B83" s="247"/>
      <c r="C83" s="249"/>
      <c r="D83" s="251"/>
      <c r="E83" s="249"/>
      <c r="F83" s="125">
        <v>33</v>
      </c>
      <c r="G83" s="11" t="s">
        <v>50</v>
      </c>
      <c r="H83" s="11" t="s">
        <v>133</v>
      </c>
      <c r="I83" s="11">
        <v>217</v>
      </c>
      <c r="J83" s="28" t="s">
        <v>164</v>
      </c>
      <c r="K83" s="90">
        <v>1</v>
      </c>
      <c r="L83" s="13"/>
      <c r="M83" s="20">
        <f t="shared" si="4"/>
        <v>0</v>
      </c>
    </row>
    <row r="84" spans="1:13" ht="18" customHeight="1" thickBot="1">
      <c r="A84" s="247"/>
      <c r="B84" s="247"/>
      <c r="C84" s="249"/>
      <c r="D84" s="251"/>
      <c r="E84" s="249"/>
      <c r="F84" s="125">
        <v>34</v>
      </c>
      <c r="G84" s="11" t="s">
        <v>51</v>
      </c>
      <c r="H84" s="11" t="s">
        <v>140</v>
      </c>
      <c r="I84" s="11">
        <v>115</v>
      </c>
      <c r="J84" s="28" t="s">
        <v>165</v>
      </c>
      <c r="K84" s="90">
        <v>1</v>
      </c>
      <c r="L84" s="13"/>
      <c r="M84" s="20">
        <f t="shared" si="4"/>
        <v>0</v>
      </c>
    </row>
    <row r="85" spans="1:13" ht="18" customHeight="1" thickBot="1">
      <c r="A85" s="247"/>
      <c r="B85" s="247"/>
      <c r="C85" s="249"/>
      <c r="D85" s="251"/>
      <c r="E85" s="249"/>
      <c r="F85" s="125">
        <v>35</v>
      </c>
      <c r="G85" s="11" t="s">
        <v>50</v>
      </c>
      <c r="H85" s="11" t="s">
        <v>133</v>
      </c>
      <c r="I85" s="11">
        <v>205</v>
      </c>
      <c r="J85" s="28" t="s">
        <v>166</v>
      </c>
      <c r="K85" s="90">
        <v>1</v>
      </c>
      <c r="L85" s="13"/>
      <c r="M85" s="20">
        <f t="shared" si="4"/>
        <v>0</v>
      </c>
    </row>
    <row r="86" spans="1:13" ht="18" customHeight="1" thickBot="1">
      <c r="A86" s="247"/>
      <c r="B86" s="247"/>
      <c r="C86" s="249"/>
      <c r="D86" s="251"/>
      <c r="E86" s="249"/>
      <c r="F86" s="125">
        <v>36</v>
      </c>
      <c r="G86" s="11" t="s">
        <v>50</v>
      </c>
      <c r="H86" s="11" t="s">
        <v>133</v>
      </c>
      <c r="I86" s="11">
        <v>206</v>
      </c>
      <c r="J86" s="28" t="s">
        <v>167</v>
      </c>
      <c r="K86" s="90">
        <v>1</v>
      </c>
      <c r="L86" s="13"/>
      <c r="M86" s="20">
        <f t="shared" si="4"/>
        <v>0</v>
      </c>
    </row>
    <row r="87" spans="1:13" ht="18" customHeight="1" thickBot="1">
      <c r="A87" s="247"/>
      <c r="B87" s="247"/>
      <c r="C87" s="249"/>
      <c r="D87" s="251"/>
      <c r="E87" s="249"/>
      <c r="F87" s="125">
        <v>37</v>
      </c>
      <c r="G87" s="11" t="s">
        <v>51</v>
      </c>
      <c r="H87" s="11" t="s">
        <v>140</v>
      </c>
      <c r="I87" s="11">
        <v>207</v>
      </c>
      <c r="J87" s="28" t="s">
        <v>168</v>
      </c>
      <c r="K87" s="90">
        <v>1</v>
      </c>
      <c r="L87" s="13"/>
      <c r="M87" s="20">
        <f t="shared" si="4"/>
        <v>0</v>
      </c>
    </row>
    <row r="88" spans="1:13" ht="18" customHeight="1" thickBot="1">
      <c r="A88" s="247"/>
      <c r="B88" s="247"/>
      <c r="C88" s="249"/>
      <c r="D88" s="251"/>
      <c r="E88" s="249"/>
      <c r="F88" s="125">
        <v>38</v>
      </c>
      <c r="G88" s="11" t="s">
        <v>50</v>
      </c>
      <c r="H88" s="11" t="s">
        <v>133</v>
      </c>
      <c r="I88" s="11">
        <v>208</v>
      </c>
      <c r="J88" s="28" t="s">
        <v>169</v>
      </c>
      <c r="K88" s="90">
        <v>1</v>
      </c>
      <c r="L88" s="13"/>
      <c r="M88" s="20">
        <f t="shared" si="4"/>
        <v>0</v>
      </c>
    </row>
    <row r="89" spans="1:13" ht="18" customHeight="1" thickBot="1">
      <c r="A89" s="247"/>
      <c r="B89" s="247"/>
      <c r="C89" s="249"/>
      <c r="D89" s="251"/>
      <c r="E89" s="249"/>
      <c r="F89" s="125">
        <v>39</v>
      </c>
      <c r="G89" s="11" t="s">
        <v>50</v>
      </c>
      <c r="H89" s="11" t="s">
        <v>133</v>
      </c>
      <c r="I89" s="11">
        <v>28</v>
      </c>
      <c r="J89" s="28" t="s">
        <v>170</v>
      </c>
      <c r="K89" s="90">
        <v>1</v>
      </c>
      <c r="L89" s="13"/>
      <c r="M89" s="20">
        <f t="shared" si="4"/>
        <v>0</v>
      </c>
    </row>
    <row r="90" spans="1:13" ht="18" customHeight="1" thickBot="1">
      <c r="A90" s="247"/>
      <c r="B90" s="247"/>
      <c r="C90" s="249"/>
      <c r="D90" s="251"/>
      <c r="E90" s="249"/>
      <c r="F90" s="125">
        <v>40</v>
      </c>
      <c r="G90" s="11" t="s">
        <v>50</v>
      </c>
      <c r="H90" s="11" t="s">
        <v>133</v>
      </c>
      <c r="I90" s="11">
        <v>31</v>
      </c>
      <c r="J90" s="28" t="s">
        <v>171</v>
      </c>
      <c r="K90" s="90">
        <v>1</v>
      </c>
      <c r="L90" s="13"/>
      <c r="M90" s="20">
        <f t="shared" si="4"/>
        <v>0</v>
      </c>
    </row>
    <row r="91" spans="1:13" ht="18" customHeight="1" thickBot="1">
      <c r="A91" s="247"/>
      <c r="B91" s="247"/>
      <c r="C91" s="249"/>
      <c r="D91" s="251"/>
      <c r="E91" s="249"/>
      <c r="F91" s="125">
        <v>41</v>
      </c>
      <c r="G91" s="11" t="s">
        <v>54</v>
      </c>
      <c r="H91" s="11" t="s">
        <v>172</v>
      </c>
      <c r="I91" s="11">
        <v>117</v>
      </c>
      <c r="J91" s="28">
        <v>2047270300842</v>
      </c>
      <c r="K91" s="90">
        <v>1</v>
      </c>
      <c r="L91" s="13"/>
      <c r="M91" s="20">
        <f t="shared" si="4"/>
        <v>0</v>
      </c>
    </row>
    <row r="92" spans="1:13" ht="18" customHeight="1" thickBot="1">
      <c r="A92" s="247"/>
      <c r="B92" s="247"/>
      <c r="C92" s="249"/>
      <c r="D92" s="251"/>
      <c r="E92" s="249"/>
      <c r="F92" s="125">
        <v>42</v>
      </c>
      <c r="G92" s="11" t="s">
        <v>54</v>
      </c>
      <c r="H92" s="11" t="s">
        <v>172</v>
      </c>
      <c r="I92" s="11">
        <v>118</v>
      </c>
      <c r="J92" s="28">
        <v>2047270500835</v>
      </c>
      <c r="K92" s="90">
        <v>1</v>
      </c>
      <c r="L92" s="13"/>
      <c r="M92" s="20">
        <f t="shared" si="4"/>
        <v>0</v>
      </c>
    </row>
    <row r="93" spans="1:13" ht="18" customHeight="1" thickBot="1">
      <c r="A93" s="247"/>
      <c r="B93" s="247"/>
      <c r="C93" s="249"/>
      <c r="D93" s="251"/>
      <c r="E93" s="249"/>
      <c r="F93" s="125">
        <v>43</v>
      </c>
      <c r="G93" s="11" t="s">
        <v>54</v>
      </c>
      <c r="H93" s="11" t="s">
        <v>172</v>
      </c>
      <c r="I93" s="11">
        <v>119</v>
      </c>
      <c r="J93" s="28">
        <v>2047270500839</v>
      </c>
      <c r="K93" s="90">
        <v>1</v>
      </c>
      <c r="L93" s="13"/>
      <c r="M93" s="20">
        <f t="shared" si="4"/>
        <v>0</v>
      </c>
    </row>
    <row r="94" spans="1:13" ht="18" customHeight="1" thickBot="1">
      <c r="A94" s="247"/>
      <c r="B94" s="247"/>
      <c r="C94" s="249"/>
      <c r="D94" s="251"/>
      <c r="E94" s="249"/>
      <c r="F94" s="125">
        <v>44</v>
      </c>
      <c r="G94" s="11" t="s">
        <v>54</v>
      </c>
      <c r="H94" s="11" t="s">
        <v>172</v>
      </c>
      <c r="I94" s="11">
        <v>46</v>
      </c>
      <c r="J94" s="28" t="s">
        <v>839</v>
      </c>
      <c r="K94" s="90">
        <v>1</v>
      </c>
      <c r="L94" s="13"/>
      <c r="M94" s="20">
        <f t="shared" si="4"/>
        <v>0</v>
      </c>
    </row>
    <row r="95" spans="1:13" ht="18" customHeight="1" thickBot="1">
      <c r="A95" s="247"/>
      <c r="B95" s="247"/>
      <c r="C95" s="249"/>
      <c r="D95" s="251"/>
      <c r="E95" s="249"/>
      <c r="F95" s="125">
        <v>45</v>
      </c>
      <c r="G95" s="11" t="s">
        <v>54</v>
      </c>
      <c r="H95" s="11" t="s">
        <v>173</v>
      </c>
      <c r="I95" s="11" t="s">
        <v>55</v>
      </c>
      <c r="J95" s="28">
        <v>2046320510238</v>
      </c>
      <c r="K95" s="90">
        <v>1</v>
      </c>
      <c r="L95" s="13"/>
      <c r="M95" s="20">
        <f t="shared" si="4"/>
        <v>0</v>
      </c>
    </row>
    <row r="96" spans="1:13" ht="18" customHeight="1" thickBot="1">
      <c r="A96" s="247"/>
      <c r="B96" s="247"/>
      <c r="C96" s="249"/>
      <c r="D96" s="251"/>
      <c r="E96" s="249"/>
      <c r="F96" s="125">
        <v>46</v>
      </c>
      <c r="G96" s="11" t="s">
        <v>50</v>
      </c>
      <c r="H96" s="11" t="s">
        <v>174</v>
      </c>
      <c r="I96" s="11">
        <v>106</v>
      </c>
      <c r="J96" s="28">
        <v>26403186</v>
      </c>
      <c r="K96" s="90">
        <v>1</v>
      </c>
      <c r="L96" s="13"/>
      <c r="M96" s="20">
        <f t="shared" si="4"/>
        <v>0</v>
      </c>
    </row>
    <row r="97" spans="1:13" ht="18" customHeight="1" thickBot="1">
      <c r="A97" s="247"/>
      <c r="B97" s="247"/>
      <c r="C97" s="249"/>
      <c r="D97" s="251"/>
      <c r="E97" s="249"/>
      <c r="F97" s="125">
        <v>47</v>
      </c>
      <c r="G97" s="11" t="s">
        <v>50</v>
      </c>
      <c r="H97" s="11" t="s">
        <v>174</v>
      </c>
      <c r="I97" s="11">
        <v>121</v>
      </c>
      <c r="J97" s="28" t="s">
        <v>175</v>
      </c>
      <c r="K97" s="90">
        <v>1</v>
      </c>
      <c r="L97" s="13"/>
      <c r="M97" s="20">
        <f t="shared" si="4"/>
        <v>0</v>
      </c>
    </row>
    <row r="98" spans="1:13" ht="18" customHeight="1" thickBot="1">
      <c r="A98" s="247"/>
      <c r="B98" s="247"/>
      <c r="C98" s="249"/>
      <c r="D98" s="251"/>
      <c r="E98" s="249"/>
      <c r="F98" s="125">
        <v>48</v>
      </c>
      <c r="G98" s="26" t="s">
        <v>50</v>
      </c>
      <c r="H98" s="26" t="s">
        <v>174</v>
      </c>
      <c r="I98" s="26">
        <v>105</v>
      </c>
      <c r="J98" s="28" t="s">
        <v>177</v>
      </c>
      <c r="K98" s="90">
        <v>1</v>
      </c>
      <c r="L98" s="13"/>
      <c r="M98" s="20">
        <f t="shared" si="4"/>
        <v>0</v>
      </c>
    </row>
    <row r="99" spans="1:13" ht="57" thickBot="1">
      <c r="A99" s="247"/>
      <c r="B99" s="247"/>
      <c r="C99" s="249"/>
      <c r="D99" s="251"/>
      <c r="E99" s="249"/>
      <c r="F99" s="125">
        <v>49</v>
      </c>
      <c r="G99" s="26" t="s">
        <v>56</v>
      </c>
      <c r="H99" s="26" t="s">
        <v>178</v>
      </c>
      <c r="I99" s="26" t="s">
        <v>179</v>
      </c>
      <c r="J99" s="28" t="s">
        <v>176</v>
      </c>
      <c r="K99" s="90">
        <v>1</v>
      </c>
      <c r="L99" s="13"/>
      <c r="M99" s="20">
        <f t="shared" si="4"/>
        <v>0</v>
      </c>
    </row>
    <row r="100" spans="1:13" ht="18" customHeight="1" thickBot="1">
      <c r="A100" s="247"/>
      <c r="B100" s="247"/>
      <c r="C100" s="249"/>
      <c r="D100" s="251"/>
      <c r="E100" s="249"/>
      <c r="F100" s="125">
        <v>50</v>
      </c>
      <c r="G100" s="11" t="s">
        <v>50</v>
      </c>
      <c r="H100" s="11" t="s">
        <v>180</v>
      </c>
      <c r="I100" s="11">
        <v>26</v>
      </c>
      <c r="J100" s="28" t="s">
        <v>181</v>
      </c>
      <c r="K100" s="90">
        <v>1</v>
      </c>
      <c r="L100" s="13"/>
      <c r="M100" s="20">
        <f t="shared" si="4"/>
        <v>0</v>
      </c>
    </row>
    <row r="101" spans="1:13" ht="18" customHeight="1" thickBot="1">
      <c r="A101" s="247"/>
      <c r="B101" s="247"/>
      <c r="C101" s="249"/>
      <c r="D101" s="251"/>
      <c r="E101" s="249"/>
      <c r="F101" s="125">
        <v>51</v>
      </c>
      <c r="G101" s="11" t="s">
        <v>50</v>
      </c>
      <c r="H101" s="11" t="s">
        <v>180</v>
      </c>
      <c r="I101" s="11">
        <v>27</v>
      </c>
      <c r="J101" s="28" t="s">
        <v>182</v>
      </c>
      <c r="K101" s="90">
        <v>1</v>
      </c>
      <c r="L101" s="13"/>
      <c r="M101" s="20">
        <f t="shared" si="4"/>
        <v>0</v>
      </c>
    </row>
    <row r="102" spans="1:13" ht="18" customHeight="1" thickBot="1">
      <c r="A102" s="247"/>
      <c r="B102" s="247"/>
      <c r="C102" s="249"/>
      <c r="D102" s="251"/>
      <c r="E102" s="249"/>
      <c r="F102" s="125">
        <v>52</v>
      </c>
      <c r="G102" s="11" t="s">
        <v>50</v>
      </c>
      <c r="H102" s="11" t="s">
        <v>183</v>
      </c>
      <c r="I102" s="11" t="s">
        <v>184</v>
      </c>
      <c r="J102" s="28">
        <v>50400008</v>
      </c>
      <c r="K102" s="90">
        <v>1</v>
      </c>
      <c r="L102" s="13"/>
      <c r="M102" s="20">
        <f t="shared" si="4"/>
        <v>0</v>
      </c>
    </row>
    <row r="103" spans="1:13" ht="18" customHeight="1" thickBot="1">
      <c r="A103" s="247"/>
      <c r="B103" s="247"/>
      <c r="C103" s="249"/>
      <c r="D103" s="251"/>
      <c r="E103" s="249"/>
      <c r="F103" s="125">
        <v>53</v>
      </c>
      <c r="G103" s="11" t="s">
        <v>50</v>
      </c>
      <c r="H103" s="11" t="s">
        <v>149</v>
      </c>
      <c r="I103" s="11">
        <v>107</v>
      </c>
      <c r="J103" s="28" t="s">
        <v>185</v>
      </c>
      <c r="K103" s="90">
        <v>1</v>
      </c>
      <c r="L103" s="13"/>
      <c r="M103" s="20">
        <f t="shared" si="4"/>
        <v>0</v>
      </c>
    </row>
    <row r="104" spans="1:13" ht="18" customHeight="1" thickBot="1">
      <c r="A104" s="247"/>
      <c r="B104" s="247"/>
      <c r="C104" s="249"/>
      <c r="D104" s="251"/>
      <c r="E104" s="249"/>
      <c r="F104" s="125">
        <v>54</v>
      </c>
      <c r="G104" s="11" t="s">
        <v>57</v>
      </c>
      <c r="H104" s="11" t="s">
        <v>186</v>
      </c>
      <c r="I104" s="11">
        <v>108</v>
      </c>
      <c r="J104" s="28" t="s">
        <v>187</v>
      </c>
      <c r="K104" s="90">
        <v>1</v>
      </c>
      <c r="L104" s="13"/>
      <c r="M104" s="20">
        <f t="shared" si="4"/>
        <v>0</v>
      </c>
    </row>
    <row r="105" spans="1:13" ht="18" customHeight="1" thickBot="1">
      <c r="A105" s="247"/>
      <c r="B105" s="247"/>
      <c r="C105" s="249"/>
      <c r="D105" s="251"/>
      <c r="E105" s="249"/>
      <c r="F105" s="125">
        <v>55</v>
      </c>
      <c r="G105" s="11" t="s">
        <v>58</v>
      </c>
      <c r="H105" s="11" t="s">
        <v>188</v>
      </c>
      <c r="I105" s="11" t="s">
        <v>59</v>
      </c>
      <c r="J105" s="28">
        <v>2049100700040</v>
      </c>
      <c r="K105" s="90">
        <v>1</v>
      </c>
      <c r="L105" s="13"/>
      <c r="M105" s="20">
        <f t="shared" si="4"/>
        <v>0</v>
      </c>
    </row>
    <row r="106" spans="1:13" ht="18" customHeight="1" thickBot="1">
      <c r="A106" s="247"/>
      <c r="B106" s="247"/>
      <c r="C106" s="249"/>
      <c r="D106" s="251"/>
      <c r="E106" s="249"/>
      <c r="F106" s="125">
        <v>56</v>
      </c>
      <c r="G106" s="11" t="s">
        <v>50</v>
      </c>
      <c r="H106" s="11" t="s">
        <v>137</v>
      </c>
      <c r="I106" s="11">
        <v>322</v>
      </c>
      <c r="J106" s="28" t="s">
        <v>189</v>
      </c>
      <c r="K106" s="90">
        <v>1</v>
      </c>
      <c r="L106" s="13"/>
      <c r="M106" s="20">
        <f t="shared" si="4"/>
        <v>0</v>
      </c>
    </row>
    <row r="107" spans="1:13" ht="18" customHeight="1" thickBot="1">
      <c r="A107" s="247"/>
      <c r="B107" s="247"/>
      <c r="C107" s="249"/>
      <c r="D107" s="251"/>
      <c r="E107" s="249"/>
      <c r="F107" s="125">
        <v>57</v>
      </c>
      <c r="G107" s="11" t="s">
        <v>51</v>
      </c>
      <c r="H107" s="11" t="s">
        <v>149</v>
      </c>
      <c r="I107" s="11">
        <v>325</v>
      </c>
      <c r="J107" s="28" t="s">
        <v>190</v>
      </c>
      <c r="K107" s="90">
        <v>1</v>
      </c>
      <c r="L107" s="13"/>
      <c r="M107" s="20">
        <f t="shared" si="4"/>
        <v>0</v>
      </c>
    </row>
    <row r="108" spans="1:13" ht="18" customHeight="1" thickBot="1">
      <c r="A108" s="247"/>
      <c r="B108" s="247"/>
      <c r="C108" s="249"/>
      <c r="D108" s="251"/>
      <c r="E108" s="249"/>
      <c r="F108" s="125">
        <v>58</v>
      </c>
      <c r="G108" s="11" t="s">
        <v>10</v>
      </c>
      <c r="H108" s="11" t="s">
        <v>191</v>
      </c>
      <c r="I108" s="11">
        <v>305</v>
      </c>
      <c r="J108" s="28">
        <v>40546</v>
      </c>
      <c r="K108" s="90">
        <v>1</v>
      </c>
      <c r="L108" s="13"/>
      <c r="M108" s="20">
        <f t="shared" si="4"/>
        <v>0</v>
      </c>
    </row>
    <row r="109" spans="1:13" ht="18" customHeight="1" thickBot="1">
      <c r="A109" s="247"/>
      <c r="B109" s="247"/>
      <c r="C109" s="249"/>
      <c r="D109" s="251"/>
      <c r="E109" s="249"/>
      <c r="F109" s="135">
        <v>59</v>
      </c>
      <c r="G109" s="11" t="s">
        <v>57</v>
      </c>
      <c r="H109" s="11" t="s">
        <v>192</v>
      </c>
      <c r="I109" s="11">
        <v>103</v>
      </c>
      <c r="J109" s="28">
        <v>5002965</v>
      </c>
      <c r="K109" s="90">
        <v>1</v>
      </c>
      <c r="L109" s="13"/>
      <c r="M109" s="20">
        <f t="shared" si="4"/>
        <v>0</v>
      </c>
    </row>
    <row r="110" spans="1:13" ht="18" customHeight="1" thickBot="1">
      <c r="A110" s="247"/>
      <c r="B110" s="247"/>
      <c r="C110" s="249"/>
      <c r="D110" s="251"/>
      <c r="E110" s="249"/>
      <c r="F110" s="125">
        <v>60</v>
      </c>
      <c r="G110" s="26" t="s">
        <v>193</v>
      </c>
      <c r="H110" s="26" t="s">
        <v>194</v>
      </c>
      <c r="I110" s="26" t="s">
        <v>60</v>
      </c>
      <c r="J110" s="28">
        <v>2051101207793</v>
      </c>
      <c r="K110" s="90">
        <v>1</v>
      </c>
      <c r="L110" s="13"/>
      <c r="M110" s="20">
        <f t="shared" si="4"/>
        <v>0</v>
      </c>
    </row>
    <row r="111" spans="1:13" ht="18" customHeight="1" thickBot="1">
      <c r="A111" s="247"/>
      <c r="B111" s="247"/>
      <c r="C111" s="249"/>
      <c r="D111" s="251"/>
      <c r="E111" s="249"/>
      <c r="F111" s="125">
        <v>61</v>
      </c>
      <c r="G111" s="26" t="s">
        <v>54</v>
      </c>
      <c r="H111" s="26" t="s">
        <v>194</v>
      </c>
      <c r="I111" s="26">
        <v>220</v>
      </c>
      <c r="J111" s="28">
        <v>205110120778</v>
      </c>
      <c r="K111" s="90">
        <v>1</v>
      </c>
      <c r="L111" s="13"/>
      <c r="M111" s="20">
        <f t="shared" si="4"/>
        <v>0</v>
      </c>
    </row>
    <row r="112" spans="1:13" ht="18" customHeight="1" thickBot="1">
      <c r="A112" s="247"/>
      <c r="B112" s="247"/>
      <c r="C112" s="249"/>
      <c r="D112" s="251"/>
      <c r="E112" s="249"/>
      <c r="F112" s="125">
        <v>62</v>
      </c>
      <c r="G112" s="26" t="s">
        <v>722</v>
      </c>
      <c r="H112" s="26" t="s">
        <v>854</v>
      </c>
      <c r="I112" s="26" t="s">
        <v>15</v>
      </c>
      <c r="J112" s="154" t="s">
        <v>855</v>
      </c>
      <c r="K112" s="127">
        <v>2</v>
      </c>
      <c r="L112" s="155"/>
      <c r="M112" s="20">
        <f t="shared" si="4"/>
        <v>0</v>
      </c>
    </row>
    <row r="113" spans="1:13" ht="18" customHeight="1" thickBot="1">
      <c r="A113" s="247"/>
      <c r="B113" s="247"/>
      <c r="C113" s="249"/>
      <c r="D113" s="251"/>
      <c r="E113" s="249"/>
      <c r="F113" s="125">
        <v>63</v>
      </c>
      <c r="G113" s="14" t="s">
        <v>193</v>
      </c>
      <c r="H113" s="14" t="s">
        <v>195</v>
      </c>
      <c r="I113" s="30">
        <v>221</v>
      </c>
      <c r="J113" s="29">
        <v>2051080600286</v>
      </c>
      <c r="K113" s="90">
        <v>1</v>
      </c>
      <c r="L113" s="13"/>
      <c r="M113" s="20">
        <f t="shared" si="4"/>
        <v>0</v>
      </c>
    </row>
    <row r="114" spans="1:13" ht="23.25" thickBot="1">
      <c r="A114" s="248"/>
      <c r="B114" s="248"/>
      <c r="C114" s="190"/>
      <c r="D114" s="252"/>
      <c r="E114" s="190"/>
      <c r="F114" s="126">
        <v>64</v>
      </c>
      <c r="G114" s="38" t="s">
        <v>196</v>
      </c>
      <c r="H114" s="38" t="s">
        <v>197</v>
      </c>
      <c r="I114" s="39" t="s">
        <v>198</v>
      </c>
      <c r="J114" s="40"/>
      <c r="K114" s="95">
        <v>1</v>
      </c>
      <c r="L114" s="22"/>
      <c r="M114" s="20">
        <f t="shared" si="4"/>
        <v>0</v>
      </c>
    </row>
    <row r="115" spans="1:13" s="174" customFormat="1" ht="13.5" thickBot="1">
      <c r="A115" s="87"/>
      <c r="B115" s="87"/>
      <c r="C115" s="87"/>
      <c r="D115" s="87"/>
      <c r="E115" s="87"/>
      <c r="F115" s="161"/>
      <c r="G115" s="161"/>
      <c r="H115" s="161"/>
      <c r="I115" s="161"/>
      <c r="J115" s="161"/>
      <c r="K115" s="134">
        <f>SUM(K51:K114)</f>
        <v>65</v>
      </c>
      <c r="L115" s="161" t="s">
        <v>69</v>
      </c>
      <c r="M115" s="176">
        <f>SUM(M51:M114)</f>
        <v>0</v>
      </c>
    </row>
    <row r="116" spans="1:13" ht="12.75">
      <c r="A116" s="246">
        <v>10</v>
      </c>
      <c r="B116" s="246" t="s">
        <v>788</v>
      </c>
      <c r="C116" s="212" t="s">
        <v>789</v>
      </c>
      <c r="D116" s="250" t="s">
        <v>48</v>
      </c>
      <c r="E116" s="212" t="s">
        <v>49</v>
      </c>
      <c r="F116" s="131" t="s">
        <v>20</v>
      </c>
      <c r="G116" s="104" t="s">
        <v>72</v>
      </c>
      <c r="H116" s="104" t="s">
        <v>199</v>
      </c>
      <c r="I116" s="104" t="s">
        <v>200</v>
      </c>
      <c r="J116" s="132" t="s">
        <v>201</v>
      </c>
      <c r="K116" s="98">
        <v>1</v>
      </c>
      <c r="L116" s="43"/>
      <c r="M116" s="133">
        <f>SUM(K116*L116)</f>
        <v>0</v>
      </c>
    </row>
    <row r="117" spans="1:13" ht="12.75">
      <c r="A117" s="247"/>
      <c r="B117" s="247"/>
      <c r="C117" s="249"/>
      <c r="D117" s="251"/>
      <c r="E117" s="249"/>
      <c r="F117" s="125" t="s">
        <v>26</v>
      </c>
      <c r="G117" s="11" t="s">
        <v>72</v>
      </c>
      <c r="H117" s="11" t="s">
        <v>199</v>
      </c>
      <c r="I117" s="11" t="s">
        <v>202</v>
      </c>
      <c r="J117" s="28" t="s">
        <v>203</v>
      </c>
      <c r="K117" s="90">
        <v>1</v>
      </c>
      <c r="L117" s="13"/>
      <c r="M117" s="133">
        <f aca="true" t="shared" si="5" ref="M117:M175">SUM(K117*L117)</f>
        <v>0</v>
      </c>
    </row>
    <row r="118" spans="1:13" ht="12.75">
      <c r="A118" s="247"/>
      <c r="B118" s="247"/>
      <c r="C118" s="249"/>
      <c r="D118" s="251"/>
      <c r="E118" s="249"/>
      <c r="F118" s="125" t="s">
        <v>28</v>
      </c>
      <c r="G118" s="11" t="s">
        <v>204</v>
      </c>
      <c r="H118" s="11" t="s">
        <v>205</v>
      </c>
      <c r="I118" s="11" t="s">
        <v>206</v>
      </c>
      <c r="J118" s="28" t="s">
        <v>207</v>
      </c>
      <c r="K118" s="90">
        <v>1</v>
      </c>
      <c r="L118" s="13"/>
      <c r="M118" s="133">
        <f t="shared" si="5"/>
        <v>0</v>
      </c>
    </row>
    <row r="119" spans="1:13" ht="12.75">
      <c r="A119" s="247"/>
      <c r="B119" s="247"/>
      <c r="C119" s="249"/>
      <c r="D119" s="251"/>
      <c r="E119" s="249"/>
      <c r="F119" s="125" t="s">
        <v>29</v>
      </c>
      <c r="G119" s="11" t="s">
        <v>72</v>
      </c>
      <c r="H119" s="11" t="s">
        <v>199</v>
      </c>
      <c r="I119" s="11">
        <v>104</v>
      </c>
      <c r="J119" s="28" t="s">
        <v>208</v>
      </c>
      <c r="K119" s="90">
        <v>1</v>
      </c>
      <c r="L119" s="13"/>
      <c r="M119" s="133">
        <f t="shared" si="5"/>
        <v>0</v>
      </c>
    </row>
    <row r="120" spans="1:13" ht="12.75">
      <c r="A120" s="247"/>
      <c r="B120" s="247"/>
      <c r="C120" s="249"/>
      <c r="D120" s="251"/>
      <c r="E120" s="249"/>
      <c r="F120" s="125" t="s">
        <v>31</v>
      </c>
      <c r="G120" s="11" t="s">
        <v>72</v>
      </c>
      <c r="H120" s="11" t="s">
        <v>209</v>
      </c>
      <c r="I120" s="11">
        <v>105</v>
      </c>
      <c r="J120" s="28" t="s">
        <v>210</v>
      </c>
      <c r="K120" s="90">
        <v>1</v>
      </c>
      <c r="L120" s="13"/>
      <c r="M120" s="133">
        <f t="shared" si="5"/>
        <v>0</v>
      </c>
    </row>
    <row r="121" spans="1:13" ht="12.75">
      <c r="A121" s="247"/>
      <c r="B121" s="247"/>
      <c r="C121" s="249"/>
      <c r="D121" s="251"/>
      <c r="E121" s="249"/>
      <c r="F121" s="125" t="s">
        <v>32</v>
      </c>
      <c r="G121" s="11" t="s">
        <v>211</v>
      </c>
      <c r="H121" s="11" t="s">
        <v>212</v>
      </c>
      <c r="I121" s="11">
        <v>106</v>
      </c>
      <c r="J121" s="28">
        <v>9511000075</v>
      </c>
      <c r="K121" s="90">
        <v>1</v>
      </c>
      <c r="L121" s="13"/>
      <c r="M121" s="133">
        <f t="shared" si="5"/>
        <v>0</v>
      </c>
    </row>
    <row r="122" spans="1:13" ht="12.75">
      <c r="A122" s="247"/>
      <c r="B122" s="247"/>
      <c r="C122" s="249"/>
      <c r="D122" s="251"/>
      <c r="E122" s="249"/>
      <c r="F122" s="135" t="s">
        <v>33</v>
      </c>
      <c r="G122" s="11" t="s">
        <v>72</v>
      </c>
      <c r="H122" s="11" t="s">
        <v>214</v>
      </c>
      <c r="I122" s="11">
        <v>109</v>
      </c>
      <c r="J122" s="28" t="s">
        <v>215</v>
      </c>
      <c r="K122" s="90">
        <v>1</v>
      </c>
      <c r="L122" s="13"/>
      <c r="M122" s="133">
        <f t="shared" si="5"/>
        <v>0</v>
      </c>
    </row>
    <row r="123" spans="1:13" ht="12.75">
      <c r="A123" s="247"/>
      <c r="B123" s="247"/>
      <c r="C123" s="249"/>
      <c r="D123" s="251"/>
      <c r="E123" s="249"/>
      <c r="F123" s="135" t="s">
        <v>34</v>
      </c>
      <c r="G123" s="11" t="s">
        <v>72</v>
      </c>
      <c r="H123" s="11" t="s">
        <v>214</v>
      </c>
      <c r="I123" s="11">
        <v>110</v>
      </c>
      <c r="J123" s="28" t="s">
        <v>217</v>
      </c>
      <c r="K123" s="90">
        <v>1</v>
      </c>
      <c r="L123" s="13"/>
      <c r="M123" s="133">
        <f t="shared" si="5"/>
        <v>0</v>
      </c>
    </row>
    <row r="124" spans="1:13" ht="12.75">
      <c r="A124" s="247"/>
      <c r="B124" s="247"/>
      <c r="C124" s="249"/>
      <c r="D124" s="251"/>
      <c r="E124" s="249"/>
      <c r="F124" s="135" t="s">
        <v>35</v>
      </c>
      <c r="G124" s="11" t="s">
        <v>73</v>
      </c>
      <c r="H124" s="11" t="s">
        <v>219</v>
      </c>
      <c r="I124" s="11">
        <v>113</v>
      </c>
      <c r="J124" s="28">
        <v>2053361200182</v>
      </c>
      <c r="K124" s="90">
        <v>1</v>
      </c>
      <c r="L124" s="13"/>
      <c r="M124" s="133">
        <f t="shared" si="5"/>
        <v>0</v>
      </c>
    </row>
    <row r="125" spans="1:13" ht="12.75">
      <c r="A125" s="247"/>
      <c r="B125" s="247"/>
      <c r="C125" s="249"/>
      <c r="D125" s="251"/>
      <c r="E125" s="249"/>
      <c r="F125" s="125" t="s">
        <v>36</v>
      </c>
      <c r="G125" s="11" t="s">
        <v>79</v>
      </c>
      <c r="H125" s="11" t="s">
        <v>222</v>
      </c>
      <c r="I125" s="11">
        <v>115</v>
      </c>
      <c r="J125" s="28" t="s">
        <v>223</v>
      </c>
      <c r="K125" s="90">
        <v>1</v>
      </c>
      <c r="L125" s="13"/>
      <c r="M125" s="133">
        <f t="shared" si="5"/>
        <v>0</v>
      </c>
    </row>
    <row r="126" spans="1:13" ht="12.75">
      <c r="A126" s="247"/>
      <c r="B126" s="247"/>
      <c r="C126" s="249"/>
      <c r="D126" s="251"/>
      <c r="E126" s="249"/>
      <c r="F126" s="125" t="s">
        <v>37</v>
      </c>
      <c r="G126" s="26" t="s">
        <v>72</v>
      </c>
      <c r="H126" s="26" t="s">
        <v>225</v>
      </c>
      <c r="I126" s="11">
        <v>201</v>
      </c>
      <c r="J126" s="28" t="s">
        <v>226</v>
      </c>
      <c r="K126" s="90">
        <v>1</v>
      </c>
      <c r="L126" s="13"/>
      <c r="M126" s="133">
        <f t="shared" si="5"/>
        <v>0</v>
      </c>
    </row>
    <row r="127" spans="1:13" ht="12.75">
      <c r="A127" s="247"/>
      <c r="B127" s="247"/>
      <c r="C127" s="249"/>
      <c r="D127" s="251"/>
      <c r="E127" s="249"/>
      <c r="F127" s="125" t="s">
        <v>38</v>
      </c>
      <c r="G127" s="11" t="s">
        <v>72</v>
      </c>
      <c r="H127" s="11" t="s">
        <v>228</v>
      </c>
      <c r="I127" s="11">
        <v>202</v>
      </c>
      <c r="J127" s="28" t="s">
        <v>229</v>
      </c>
      <c r="K127" s="90">
        <v>1</v>
      </c>
      <c r="L127" s="13"/>
      <c r="M127" s="133">
        <f t="shared" si="5"/>
        <v>0</v>
      </c>
    </row>
    <row r="128" spans="1:13" ht="12.75">
      <c r="A128" s="247"/>
      <c r="B128" s="247"/>
      <c r="C128" s="249"/>
      <c r="D128" s="251"/>
      <c r="E128" s="249"/>
      <c r="F128" s="125" t="s">
        <v>213</v>
      </c>
      <c r="G128" s="11" t="s">
        <v>73</v>
      </c>
      <c r="H128" s="11" t="s">
        <v>231</v>
      </c>
      <c r="I128" s="11">
        <v>205</v>
      </c>
      <c r="J128" s="28">
        <v>20490980501063</v>
      </c>
      <c r="K128" s="90">
        <v>1</v>
      </c>
      <c r="L128" s="13"/>
      <c r="M128" s="133">
        <f t="shared" si="5"/>
        <v>0</v>
      </c>
    </row>
    <row r="129" spans="1:13" ht="13.5" customHeight="1">
      <c r="A129" s="247"/>
      <c r="B129" s="247"/>
      <c r="C129" s="249"/>
      <c r="D129" s="251"/>
      <c r="E129" s="249"/>
      <c r="F129" s="125" t="s">
        <v>216</v>
      </c>
      <c r="G129" s="11" t="s">
        <v>234</v>
      </c>
      <c r="H129" s="11" t="s">
        <v>235</v>
      </c>
      <c r="I129" s="11">
        <v>207</v>
      </c>
      <c r="J129" s="28"/>
      <c r="K129" s="90">
        <v>1</v>
      </c>
      <c r="L129" s="13"/>
      <c r="M129" s="133">
        <f t="shared" si="5"/>
        <v>0</v>
      </c>
    </row>
    <row r="130" spans="1:13" ht="12.75">
      <c r="A130" s="247"/>
      <c r="B130" s="247"/>
      <c r="C130" s="249"/>
      <c r="D130" s="251"/>
      <c r="E130" s="249"/>
      <c r="F130" s="135" t="s">
        <v>218</v>
      </c>
      <c r="G130" s="11" t="s">
        <v>72</v>
      </c>
      <c r="H130" s="11" t="s">
        <v>237</v>
      </c>
      <c r="I130" s="11">
        <v>208</v>
      </c>
      <c r="J130" s="28" t="s">
        <v>238</v>
      </c>
      <c r="K130" s="90">
        <v>1</v>
      </c>
      <c r="L130" s="13"/>
      <c r="M130" s="133">
        <f t="shared" si="5"/>
        <v>0</v>
      </c>
    </row>
    <row r="131" spans="1:13" ht="12.75">
      <c r="A131" s="247"/>
      <c r="B131" s="247"/>
      <c r="C131" s="249"/>
      <c r="D131" s="251"/>
      <c r="E131" s="249"/>
      <c r="F131" s="125" t="s">
        <v>220</v>
      </c>
      <c r="G131" s="11" t="s">
        <v>234</v>
      </c>
      <c r="H131" s="11" t="s">
        <v>240</v>
      </c>
      <c r="I131" s="11">
        <v>209</v>
      </c>
      <c r="J131" s="28"/>
      <c r="K131" s="90">
        <v>1</v>
      </c>
      <c r="L131" s="13"/>
      <c r="M131" s="133">
        <f t="shared" si="5"/>
        <v>0</v>
      </c>
    </row>
    <row r="132" spans="1:13" ht="12.75">
      <c r="A132" s="247"/>
      <c r="B132" s="247"/>
      <c r="C132" s="249"/>
      <c r="D132" s="251"/>
      <c r="E132" s="249"/>
      <c r="F132" s="135" t="s">
        <v>221</v>
      </c>
      <c r="G132" s="11" t="s">
        <v>10</v>
      </c>
      <c r="H132" s="11" t="s">
        <v>242</v>
      </c>
      <c r="I132" s="11">
        <v>210</v>
      </c>
      <c r="J132" s="28"/>
      <c r="K132" s="90">
        <v>1</v>
      </c>
      <c r="L132" s="13"/>
      <c r="M132" s="133">
        <f t="shared" si="5"/>
        <v>0</v>
      </c>
    </row>
    <row r="133" spans="1:13" ht="12.75">
      <c r="A133" s="247"/>
      <c r="B133" s="247"/>
      <c r="C133" s="249"/>
      <c r="D133" s="251"/>
      <c r="E133" s="249"/>
      <c r="F133" s="135" t="s">
        <v>224</v>
      </c>
      <c r="G133" s="11" t="s">
        <v>72</v>
      </c>
      <c r="H133" s="11" t="s">
        <v>244</v>
      </c>
      <c r="I133" s="11">
        <v>211</v>
      </c>
      <c r="J133" s="28" t="s">
        <v>245</v>
      </c>
      <c r="K133" s="90">
        <v>1</v>
      </c>
      <c r="L133" s="13"/>
      <c r="M133" s="133">
        <f t="shared" si="5"/>
        <v>0</v>
      </c>
    </row>
    <row r="134" spans="1:13" ht="12.75">
      <c r="A134" s="247"/>
      <c r="B134" s="247"/>
      <c r="C134" s="249"/>
      <c r="D134" s="251"/>
      <c r="E134" s="249"/>
      <c r="F134" s="135" t="s">
        <v>227</v>
      </c>
      <c r="G134" s="11" t="s">
        <v>72</v>
      </c>
      <c r="H134" s="11" t="s">
        <v>244</v>
      </c>
      <c r="I134" s="11">
        <v>212</v>
      </c>
      <c r="J134" s="28" t="s">
        <v>247</v>
      </c>
      <c r="K134" s="90">
        <v>1</v>
      </c>
      <c r="L134" s="13"/>
      <c r="M134" s="133">
        <f t="shared" si="5"/>
        <v>0</v>
      </c>
    </row>
    <row r="135" spans="1:13" ht="12.75">
      <c r="A135" s="247"/>
      <c r="B135" s="247"/>
      <c r="C135" s="249"/>
      <c r="D135" s="251"/>
      <c r="E135" s="249"/>
      <c r="F135" s="125" t="s">
        <v>230</v>
      </c>
      <c r="G135" s="11" t="s">
        <v>79</v>
      </c>
      <c r="H135" s="31" t="s">
        <v>222</v>
      </c>
      <c r="I135" s="11">
        <v>213</v>
      </c>
      <c r="J135" s="28">
        <v>63229947515</v>
      </c>
      <c r="K135" s="90">
        <v>1</v>
      </c>
      <c r="L135" s="13"/>
      <c r="M135" s="133">
        <f t="shared" si="5"/>
        <v>0</v>
      </c>
    </row>
    <row r="136" spans="1:13" ht="12.75">
      <c r="A136" s="247"/>
      <c r="B136" s="247"/>
      <c r="C136" s="249"/>
      <c r="D136" s="251"/>
      <c r="E136" s="249"/>
      <c r="F136" s="125" t="s">
        <v>232</v>
      </c>
      <c r="G136" s="11" t="s">
        <v>10</v>
      </c>
      <c r="H136" s="32" t="s">
        <v>250</v>
      </c>
      <c r="I136" s="11">
        <v>214</v>
      </c>
      <c r="J136" s="28" t="s">
        <v>251</v>
      </c>
      <c r="K136" s="90">
        <v>1</v>
      </c>
      <c r="L136" s="13"/>
      <c r="M136" s="133">
        <f t="shared" si="5"/>
        <v>0</v>
      </c>
    </row>
    <row r="137" spans="1:13" ht="12.75">
      <c r="A137" s="247"/>
      <c r="B137" s="247"/>
      <c r="C137" s="249"/>
      <c r="D137" s="251"/>
      <c r="E137" s="249"/>
      <c r="F137" s="125" t="s">
        <v>233</v>
      </c>
      <c r="G137" s="11" t="s">
        <v>10</v>
      </c>
      <c r="H137" s="11" t="s">
        <v>250</v>
      </c>
      <c r="I137" s="11">
        <v>215</v>
      </c>
      <c r="J137" s="28" t="s">
        <v>253</v>
      </c>
      <c r="K137" s="90">
        <v>1</v>
      </c>
      <c r="L137" s="13"/>
      <c r="M137" s="133">
        <f t="shared" si="5"/>
        <v>0</v>
      </c>
    </row>
    <row r="138" spans="1:13" ht="12.75">
      <c r="A138" s="247"/>
      <c r="B138" s="247"/>
      <c r="C138" s="249"/>
      <c r="D138" s="251"/>
      <c r="E138" s="249"/>
      <c r="F138" s="125" t="s">
        <v>236</v>
      </c>
      <c r="G138" s="11" t="s">
        <v>10</v>
      </c>
      <c r="H138" s="11" t="s">
        <v>250</v>
      </c>
      <c r="I138" s="11">
        <v>217</v>
      </c>
      <c r="J138" s="28" t="s">
        <v>255</v>
      </c>
      <c r="K138" s="90">
        <v>1</v>
      </c>
      <c r="L138" s="13"/>
      <c r="M138" s="133">
        <f t="shared" si="5"/>
        <v>0</v>
      </c>
    </row>
    <row r="139" spans="1:13" ht="12.75">
      <c r="A139" s="247"/>
      <c r="B139" s="247"/>
      <c r="C139" s="249"/>
      <c r="D139" s="251"/>
      <c r="E139" s="249"/>
      <c r="F139" s="135" t="s">
        <v>239</v>
      </c>
      <c r="G139" s="11" t="s">
        <v>72</v>
      </c>
      <c r="H139" s="11" t="s">
        <v>257</v>
      </c>
      <c r="I139" s="11">
        <v>218</v>
      </c>
      <c r="J139" s="28" t="s">
        <v>258</v>
      </c>
      <c r="K139" s="90">
        <v>1</v>
      </c>
      <c r="L139" s="13"/>
      <c r="M139" s="133">
        <f t="shared" si="5"/>
        <v>0</v>
      </c>
    </row>
    <row r="140" spans="1:13" ht="12.75">
      <c r="A140" s="247"/>
      <c r="B140" s="247"/>
      <c r="C140" s="249"/>
      <c r="D140" s="251"/>
      <c r="E140" s="249"/>
      <c r="F140" s="125" t="s">
        <v>241</v>
      </c>
      <c r="G140" s="11" t="s">
        <v>73</v>
      </c>
      <c r="H140" s="26" t="s">
        <v>260</v>
      </c>
      <c r="I140" s="11">
        <v>219</v>
      </c>
      <c r="J140" s="28" t="s">
        <v>260</v>
      </c>
      <c r="K140" s="90">
        <v>1</v>
      </c>
      <c r="L140" s="13"/>
      <c r="M140" s="133">
        <f t="shared" si="5"/>
        <v>0</v>
      </c>
    </row>
    <row r="141" spans="1:13" ht="12.75">
      <c r="A141" s="247"/>
      <c r="B141" s="247"/>
      <c r="C141" s="249"/>
      <c r="D141" s="251"/>
      <c r="E141" s="249"/>
      <c r="F141" s="125" t="s">
        <v>243</v>
      </c>
      <c r="G141" s="11" t="s">
        <v>73</v>
      </c>
      <c r="H141" s="11" t="s">
        <v>262</v>
      </c>
      <c r="I141" s="11">
        <v>220</v>
      </c>
      <c r="J141" s="28" t="s">
        <v>263</v>
      </c>
      <c r="K141" s="90">
        <v>1</v>
      </c>
      <c r="L141" s="13"/>
      <c r="M141" s="133">
        <f t="shared" si="5"/>
        <v>0</v>
      </c>
    </row>
    <row r="142" spans="1:13" ht="12.75">
      <c r="A142" s="247"/>
      <c r="B142" s="247"/>
      <c r="C142" s="249"/>
      <c r="D142" s="251"/>
      <c r="E142" s="249"/>
      <c r="F142" s="125" t="s">
        <v>246</v>
      </c>
      <c r="G142" s="11" t="s">
        <v>73</v>
      </c>
      <c r="H142" s="11" t="s">
        <v>265</v>
      </c>
      <c r="I142" s="11">
        <v>221</v>
      </c>
      <c r="J142" s="28" t="s">
        <v>266</v>
      </c>
      <c r="K142" s="90">
        <v>1</v>
      </c>
      <c r="L142" s="13"/>
      <c r="M142" s="133">
        <f t="shared" si="5"/>
        <v>0</v>
      </c>
    </row>
    <row r="143" spans="1:13" ht="12.75">
      <c r="A143" s="247"/>
      <c r="B143" s="247"/>
      <c r="C143" s="249"/>
      <c r="D143" s="251"/>
      <c r="E143" s="249"/>
      <c r="F143" s="125" t="s">
        <v>248</v>
      </c>
      <c r="G143" s="11" t="s">
        <v>73</v>
      </c>
      <c r="H143" s="11" t="s">
        <v>268</v>
      </c>
      <c r="I143" s="11">
        <v>224</v>
      </c>
      <c r="J143" s="28" t="s">
        <v>269</v>
      </c>
      <c r="K143" s="90">
        <v>1</v>
      </c>
      <c r="L143" s="13"/>
      <c r="M143" s="133">
        <f t="shared" si="5"/>
        <v>0</v>
      </c>
    </row>
    <row r="144" spans="1:13" ht="12.75">
      <c r="A144" s="247"/>
      <c r="B144" s="247"/>
      <c r="C144" s="249"/>
      <c r="D144" s="251"/>
      <c r="E144" s="249"/>
      <c r="F144" s="125" t="s">
        <v>249</v>
      </c>
      <c r="G144" s="11" t="s">
        <v>73</v>
      </c>
      <c r="H144" s="11" t="s">
        <v>271</v>
      </c>
      <c r="I144" s="11">
        <v>225</v>
      </c>
      <c r="J144" s="28" t="s">
        <v>272</v>
      </c>
      <c r="K144" s="90">
        <v>1</v>
      </c>
      <c r="L144" s="13"/>
      <c r="M144" s="133">
        <f t="shared" si="5"/>
        <v>0</v>
      </c>
    </row>
    <row r="145" spans="1:13" ht="12.75">
      <c r="A145" s="247"/>
      <c r="B145" s="247"/>
      <c r="C145" s="249"/>
      <c r="D145" s="251"/>
      <c r="E145" s="249"/>
      <c r="F145" s="125" t="s">
        <v>252</v>
      </c>
      <c r="G145" s="11" t="s">
        <v>73</v>
      </c>
      <c r="H145" s="26" t="s">
        <v>274</v>
      </c>
      <c r="I145" s="11">
        <v>226</v>
      </c>
      <c r="J145" s="28" t="s">
        <v>274</v>
      </c>
      <c r="K145" s="90">
        <v>1</v>
      </c>
      <c r="L145" s="13"/>
      <c r="M145" s="133">
        <f t="shared" si="5"/>
        <v>0</v>
      </c>
    </row>
    <row r="146" spans="1:13" ht="12.75">
      <c r="A146" s="247"/>
      <c r="B146" s="247"/>
      <c r="C146" s="249"/>
      <c r="D146" s="251"/>
      <c r="E146" s="249"/>
      <c r="F146" s="125" t="s">
        <v>254</v>
      </c>
      <c r="G146" s="11" t="s">
        <v>72</v>
      </c>
      <c r="H146" s="11" t="s">
        <v>276</v>
      </c>
      <c r="I146" s="11">
        <v>301</v>
      </c>
      <c r="J146" s="28" t="s">
        <v>277</v>
      </c>
      <c r="K146" s="90">
        <v>1</v>
      </c>
      <c r="L146" s="13"/>
      <c r="M146" s="133">
        <f t="shared" si="5"/>
        <v>0</v>
      </c>
    </row>
    <row r="147" spans="1:13" ht="12.75">
      <c r="A147" s="247"/>
      <c r="B147" s="247"/>
      <c r="C147" s="249"/>
      <c r="D147" s="251"/>
      <c r="E147" s="249"/>
      <c r="F147" s="135" t="s">
        <v>256</v>
      </c>
      <c r="G147" s="11" t="s">
        <v>72</v>
      </c>
      <c r="H147" s="11" t="s">
        <v>279</v>
      </c>
      <c r="I147" s="11">
        <v>302</v>
      </c>
      <c r="J147" s="28" t="s">
        <v>280</v>
      </c>
      <c r="K147" s="90">
        <v>1</v>
      </c>
      <c r="L147" s="13"/>
      <c r="M147" s="133">
        <f t="shared" si="5"/>
        <v>0</v>
      </c>
    </row>
    <row r="148" spans="1:13" ht="22.5">
      <c r="A148" s="247"/>
      <c r="B148" s="247"/>
      <c r="C148" s="249"/>
      <c r="D148" s="251"/>
      <c r="E148" s="249"/>
      <c r="F148" s="135" t="s">
        <v>259</v>
      </c>
      <c r="G148" s="26" t="s">
        <v>427</v>
      </c>
      <c r="H148" s="26" t="s">
        <v>740</v>
      </c>
      <c r="I148" s="26" t="s">
        <v>282</v>
      </c>
      <c r="J148" s="25" t="s">
        <v>283</v>
      </c>
      <c r="K148" s="127">
        <v>2</v>
      </c>
      <c r="L148" s="13"/>
      <c r="M148" s="133">
        <f t="shared" si="5"/>
        <v>0</v>
      </c>
    </row>
    <row r="149" spans="1:13" ht="22.5">
      <c r="A149" s="247"/>
      <c r="B149" s="247"/>
      <c r="C149" s="249"/>
      <c r="D149" s="251"/>
      <c r="E149" s="249"/>
      <c r="F149" s="135" t="s">
        <v>261</v>
      </c>
      <c r="G149" s="26" t="s">
        <v>427</v>
      </c>
      <c r="H149" s="26" t="s">
        <v>741</v>
      </c>
      <c r="I149" s="26" t="s">
        <v>282</v>
      </c>
      <c r="J149" s="25" t="s">
        <v>285</v>
      </c>
      <c r="K149" s="127">
        <v>2</v>
      </c>
      <c r="L149" s="13"/>
      <c r="M149" s="133">
        <f t="shared" si="5"/>
        <v>0</v>
      </c>
    </row>
    <row r="150" spans="1:13" ht="12.75">
      <c r="A150" s="247"/>
      <c r="B150" s="247"/>
      <c r="C150" s="249"/>
      <c r="D150" s="251"/>
      <c r="E150" s="249"/>
      <c r="F150" s="135" t="s">
        <v>264</v>
      </c>
      <c r="G150" s="11" t="s">
        <v>72</v>
      </c>
      <c r="H150" s="11" t="s">
        <v>287</v>
      </c>
      <c r="I150" s="11">
        <v>305</v>
      </c>
      <c r="J150" s="28" t="s">
        <v>288</v>
      </c>
      <c r="K150" s="90">
        <v>1</v>
      </c>
      <c r="L150" s="13"/>
      <c r="M150" s="133">
        <f t="shared" si="5"/>
        <v>0</v>
      </c>
    </row>
    <row r="151" spans="1:13" ht="22.5">
      <c r="A151" s="247"/>
      <c r="B151" s="247"/>
      <c r="C151" s="249"/>
      <c r="D151" s="251"/>
      <c r="E151" s="249"/>
      <c r="F151" s="135" t="s">
        <v>267</v>
      </c>
      <c r="G151" s="11" t="s">
        <v>72</v>
      </c>
      <c r="H151" s="11" t="s">
        <v>290</v>
      </c>
      <c r="I151" s="11">
        <v>306</v>
      </c>
      <c r="J151" s="28" t="s">
        <v>291</v>
      </c>
      <c r="K151" s="90">
        <v>1</v>
      </c>
      <c r="L151" s="13"/>
      <c r="M151" s="133">
        <f t="shared" si="5"/>
        <v>0</v>
      </c>
    </row>
    <row r="152" spans="1:13" ht="12.75">
      <c r="A152" s="247"/>
      <c r="B152" s="247"/>
      <c r="C152" s="249"/>
      <c r="D152" s="251"/>
      <c r="E152" s="249"/>
      <c r="F152" s="125" t="s">
        <v>270</v>
      </c>
      <c r="G152" s="33" t="s">
        <v>72</v>
      </c>
      <c r="H152" s="33" t="s">
        <v>293</v>
      </c>
      <c r="I152" s="33">
        <v>307</v>
      </c>
      <c r="J152" s="34"/>
      <c r="K152" s="97">
        <v>1</v>
      </c>
      <c r="L152" s="35"/>
      <c r="M152" s="133">
        <f t="shared" si="5"/>
        <v>0</v>
      </c>
    </row>
    <row r="153" spans="1:13" ht="12.75">
      <c r="A153" s="247"/>
      <c r="B153" s="247"/>
      <c r="C153" s="249"/>
      <c r="D153" s="251"/>
      <c r="E153" s="249"/>
      <c r="F153" s="125" t="s">
        <v>273</v>
      </c>
      <c r="G153" s="11" t="s">
        <v>73</v>
      </c>
      <c r="H153" s="11" t="s">
        <v>295</v>
      </c>
      <c r="I153" s="11">
        <v>309</v>
      </c>
      <c r="J153" s="28" t="s">
        <v>295</v>
      </c>
      <c r="K153" s="90">
        <v>1</v>
      </c>
      <c r="L153" s="13"/>
      <c r="M153" s="133">
        <f t="shared" si="5"/>
        <v>0</v>
      </c>
    </row>
    <row r="154" spans="1:13" ht="12.75">
      <c r="A154" s="247"/>
      <c r="B154" s="247"/>
      <c r="C154" s="249"/>
      <c r="D154" s="251"/>
      <c r="E154" s="249"/>
      <c r="F154" s="125" t="s">
        <v>275</v>
      </c>
      <c r="G154" s="11" t="s">
        <v>73</v>
      </c>
      <c r="H154" s="11" t="s">
        <v>265</v>
      </c>
      <c r="I154" s="11">
        <v>310</v>
      </c>
      <c r="J154" s="28" t="s">
        <v>297</v>
      </c>
      <c r="K154" s="90">
        <v>1</v>
      </c>
      <c r="L154" s="13"/>
      <c r="M154" s="133">
        <f t="shared" si="5"/>
        <v>0</v>
      </c>
    </row>
    <row r="155" spans="1:13" ht="12.75">
      <c r="A155" s="247"/>
      <c r="B155" s="247"/>
      <c r="C155" s="249"/>
      <c r="D155" s="251"/>
      <c r="E155" s="249"/>
      <c r="F155" s="135" t="s">
        <v>278</v>
      </c>
      <c r="G155" s="11" t="s">
        <v>73</v>
      </c>
      <c r="H155" s="11" t="s">
        <v>265</v>
      </c>
      <c r="I155" s="11">
        <v>311</v>
      </c>
      <c r="J155" s="28" t="s">
        <v>299</v>
      </c>
      <c r="K155" s="90">
        <v>1</v>
      </c>
      <c r="L155" s="13"/>
      <c r="M155" s="133">
        <f t="shared" si="5"/>
        <v>0</v>
      </c>
    </row>
    <row r="156" spans="1:13" ht="12.75">
      <c r="A156" s="247"/>
      <c r="B156" s="247"/>
      <c r="C156" s="249"/>
      <c r="D156" s="251"/>
      <c r="E156" s="249"/>
      <c r="F156" s="125" t="s">
        <v>281</v>
      </c>
      <c r="G156" s="11" t="s">
        <v>72</v>
      </c>
      <c r="H156" s="11" t="s">
        <v>228</v>
      </c>
      <c r="I156" s="11">
        <v>312</v>
      </c>
      <c r="J156" s="28" t="s">
        <v>301</v>
      </c>
      <c r="K156" s="90">
        <v>1</v>
      </c>
      <c r="L156" s="13"/>
      <c r="M156" s="133">
        <f t="shared" si="5"/>
        <v>0</v>
      </c>
    </row>
    <row r="157" spans="1:13" ht="12.75">
      <c r="A157" s="247"/>
      <c r="B157" s="247"/>
      <c r="C157" s="249"/>
      <c r="D157" s="251"/>
      <c r="E157" s="249"/>
      <c r="F157" s="125" t="s">
        <v>284</v>
      </c>
      <c r="G157" s="11" t="s">
        <v>73</v>
      </c>
      <c r="H157" s="11" t="s">
        <v>265</v>
      </c>
      <c r="I157" s="11">
        <v>313</v>
      </c>
      <c r="J157" s="28" t="s">
        <v>303</v>
      </c>
      <c r="K157" s="90">
        <v>1</v>
      </c>
      <c r="L157" s="13"/>
      <c r="M157" s="133">
        <f t="shared" si="5"/>
        <v>0</v>
      </c>
    </row>
    <row r="158" spans="1:13" ht="12.75">
      <c r="A158" s="247"/>
      <c r="B158" s="247"/>
      <c r="C158" s="249"/>
      <c r="D158" s="251"/>
      <c r="E158" s="249"/>
      <c r="F158" s="125" t="s">
        <v>286</v>
      </c>
      <c r="G158" s="11" t="s">
        <v>73</v>
      </c>
      <c r="H158" s="11" t="s">
        <v>305</v>
      </c>
      <c r="I158" s="11">
        <v>314</v>
      </c>
      <c r="J158" s="28" t="s">
        <v>306</v>
      </c>
      <c r="K158" s="90">
        <v>1</v>
      </c>
      <c r="L158" s="13"/>
      <c r="M158" s="133">
        <f t="shared" si="5"/>
        <v>0</v>
      </c>
    </row>
    <row r="159" spans="1:13" ht="22.5">
      <c r="A159" s="247"/>
      <c r="B159" s="247"/>
      <c r="C159" s="249"/>
      <c r="D159" s="251"/>
      <c r="E159" s="249"/>
      <c r="F159" s="125" t="s">
        <v>289</v>
      </c>
      <c r="G159" s="11" t="s">
        <v>73</v>
      </c>
      <c r="H159" s="11" t="s">
        <v>308</v>
      </c>
      <c r="I159" s="11">
        <v>315</v>
      </c>
      <c r="J159" s="28">
        <v>2052250501074</v>
      </c>
      <c r="K159" s="90">
        <v>1</v>
      </c>
      <c r="L159" s="13"/>
      <c r="M159" s="133">
        <f t="shared" si="5"/>
        <v>0</v>
      </c>
    </row>
    <row r="160" spans="1:13" ht="12.75">
      <c r="A160" s="247"/>
      <c r="B160" s="247"/>
      <c r="C160" s="249"/>
      <c r="D160" s="251"/>
      <c r="E160" s="249"/>
      <c r="F160" s="135" t="s">
        <v>292</v>
      </c>
      <c r="G160" s="11" t="s">
        <v>72</v>
      </c>
      <c r="H160" s="11" t="s">
        <v>228</v>
      </c>
      <c r="I160" s="11">
        <v>319</v>
      </c>
      <c r="J160" s="28" t="s">
        <v>310</v>
      </c>
      <c r="K160" s="90">
        <v>1</v>
      </c>
      <c r="L160" s="13"/>
      <c r="M160" s="133">
        <f t="shared" si="5"/>
        <v>0</v>
      </c>
    </row>
    <row r="161" spans="1:13" ht="12.75">
      <c r="A161" s="247"/>
      <c r="B161" s="247"/>
      <c r="C161" s="249"/>
      <c r="D161" s="251"/>
      <c r="E161" s="249"/>
      <c r="F161" s="125" t="s">
        <v>294</v>
      </c>
      <c r="G161" s="11" t="s">
        <v>79</v>
      </c>
      <c r="H161" s="11" t="s">
        <v>222</v>
      </c>
      <c r="I161" s="11">
        <v>401</v>
      </c>
      <c r="J161" s="28" t="s">
        <v>313</v>
      </c>
      <c r="K161" s="90">
        <v>1</v>
      </c>
      <c r="L161" s="13"/>
      <c r="M161" s="133">
        <f t="shared" si="5"/>
        <v>0</v>
      </c>
    </row>
    <row r="162" spans="1:13" ht="12.75">
      <c r="A162" s="247"/>
      <c r="B162" s="247"/>
      <c r="C162" s="249"/>
      <c r="D162" s="251"/>
      <c r="E162" s="249"/>
      <c r="F162" s="125" t="s">
        <v>296</v>
      </c>
      <c r="G162" s="11" t="s">
        <v>79</v>
      </c>
      <c r="H162" s="11" t="s">
        <v>315</v>
      </c>
      <c r="I162" s="11">
        <v>402</v>
      </c>
      <c r="J162" s="28" t="s">
        <v>316</v>
      </c>
      <c r="K162" s="90">
        <v>1</v>
      </c>
      <c r="L162" s="13"/>
      <c r="M162" s="133">
        <f t="shared" si="5"/>
        <v>0</v>
      </c>
    </row>
    <row r="163" spans="1:13" ht="12.75">
      <c r="A163" s="247"/>
      <c r="B163" s="247"/>
      <c r="C163" s="249"/>
      <c r="D163" s="251"/>
      <c r="E163" s="249"/>
      <c r="F163" s="125" t="s">
        <v>298</v>
      </c>
      <c r="G163" s="11" t="s">
        <v>234</v>
      </c>
      <c r="H163" s="11" t="s">
        <v>318</v>
      </c>
      <c r="I163" s="11">
        <v>409</v>
      </c>
      <c r="J163" s="28" t="s">
        <v>319</v>
      </c>
      <c r="K163" s="90">
        <v>1</v>
      </c>
      <c r="L163" s="13"/>
      <c r="M163" s="133">
        <f t="shared" si="5"/>
        <v>0</v>
      </c>
    </row>
    <row r="164" spans="1:13" ht="12.75">
      <c r="A164" s="247"/>
      <c r="B164" s="247"/>
      <c r="C164" s="249"/>
      <c r="D164" s="251"/>
      <c r="E164" s="249"/>
      <c r="F164" s="125" t="s">
        <v>300</v>
      </c>
      <c r="G164" s="11" t="s">
        <v>72</v>
      </c>
      <c r="H164" s="11" t="s">
        <v>321</v>
      </c>
      <c r="I164" s="11">
        <v>410</v>
      </c>
      <c r="J164" s="28" t="s">
        <v>322</v>
      </c>
      <c r="K164" s="90">
        <v>1</v>
      </c>
      <c r="L164" s="13"/>
      <c r="M164" s="133">
        <f t="shared" si="5"/>
        <v>0</v>
      </c>
    </row>
    <row r="165" spans="1:13" ht="22.5">
      <c r="A165" s="247"/>
      <c r="B165" s="247"/>
      <c r="C165" s="249"/>
      <c r="D165" s="251"/>
      <c r="E165" s="249"/>
      <c r="F165" s="125" t="s">
        <v>302</v>
      </c>
      <c r="G165" s="11" t="s">
        <v>72</v>
      </c>
      <c r="H165" s="11" t="s">
        <v>324</v>
      </c>
      <c r="I165" s="11">
        <v>411</v>
      </c>
      <c r="J165" s="28" t="s">
        <v>325</v>
      </c>
      <c r="K165" s="90">
        <v>1</v>
      </c>
      <c r="L165" s="13"/>
      <c r="M165" s="133">
        <f t="shared" si="5"/>
        <v>0</v>
      </c>
    </row>
    <row r="166" spans="1:13" ht="22.5">
      <c r="A166" s="247"/>
      <c r="B166" s="247"/>
      <c r="C166" s="249"/>
      <c r="D166" s="251"/>
      <c r="E166" s="249"/>
      <c r="F166" s="125" t="s">
        <v>304</v>
      </c>
      <c r="G166" s="11" t="s">
        <v>72</v>
      </c>
      <c r="H166" s="11" t="s">
        <v>324</v>
      </c>
      <c r="I166" s="11">
        <v>412</v>
      </c>
      <c r="J166" s="28" t="s">
        <v>327</v>
      </c>
      <c r="K166" s="90">
        <v>1</v>
      </c>
      <c r="L166" s="13"/>
      <c r="M166" s="133">
        <f t="shared" si="5"/>
        <v>0</v>
      </c>
    </row>
    <row r="167" spans="1:13" ht="12.75">
      <c r="A167" s="247"/>
      <c r="B167" s="247"/>
      <c r="C167" s="249"/>
      <c r="D167" s="251"/>
      <c r="E167" s="249"/>
      <c r="F167" s="135" t="s">
        <v>307</v>
      </c>
      <c r="G167" s="11" t="s">
        <v>72</v>
      </c>
      <c r="H167" s="11" t="s">
        <v>328</v>
      </c>
      <c r="I167" s="11">
        <v>413</v>
      </c>
      <c r="J167" s="28" t="s">
        <v>329</v>
      </c>
      <c r="K167" s="90">
        <v>1</v>
      </c>
      <c r="L167" s="13"/>
      <c r="M167" s="133">
        <f t="shared" si="5"/>
        <v>0</v>
      </c>
    </row>
    <row r="168" spans="1:13" ht="22.5">
      <c r="A168" s="247"/>
      <c r="B168" s="247"/>
      <c r="C168" s="249"/>
      <c r="D168" s="251"/>
      <c r="E168" s="249"/>
      <c r="F168" s="135" t="s">
        <v>309</v>
      </c>
      <c r="G168" s="11" t="s">
        <v>72</v>
      </c>
      <c r="H168" s="11" t="s">
        <v>324</v>
      </c>
      <c r="I168" s="11">
        <v>414</v>
      </c>
      <c r="J168" s="28" t="s">
        <v>330</v>
      </c>
      <c r="K168" s="90">
        <v>1</v>
      </c>
      <c r="L168" s="13"/>
      <c r="M168" s="133">
        <f t="shared" si="5"/>
        <v>0</v>
      </c>
    </row>
    <row r="169" spans="1:13" ht="22.5">
      <c r="A169" s="247"/>
      <c r="B169" s="247"/>
      <c r="C169" s="249"/>
      <c r="D169" s="251"/>
      <c r="E169" s="249"/>
      <c r="F169" s="135" t="s">
        <v>311</v>
      </c>
      <c r="G169" s="11" t="s">
        <v>72</v>
      </c>
      <c r="H169" s="11" t="s">
        <v>324</v>
      </c>
      <c r="I169" s="11">
        <v>415</v>
      </c>
      <c r="J169" s="28" t="s">
        <v>331</v>
      </c>
      <c r="K169" s="90">
        <v>1</v>
      </c>
      <c r="L169" s="13"/>
      <c r="M169" s="133">
        <f t="shared" si="5"/>
        <v>0</v>
      </c>
    </row>
    <row r="170" spans="1:13" ht="22.5">
      <c r="A170" s="247"/>
      <c r="B170" s="247"/>
      <c r="C170" s="249"/>
      <c r="D170" s="251"/>
      <c r="E170" s="249"/>
      <c r="F170" s="136" t="s">
        <v>312</v>
      </c>
      <c r="G170" s="11" t="s">
        <v>72</v>
      </c>
      <c r="H170" s="11" t="s">
        <v>324</v>
      </c>
      <c r="I170" s="11">
        <v>416</v>
      </c>
      <c r="J170" s="28" t="s">
        <v>332</v>
      </c>
      <c r="K170" s="90">
        <v>1</v>
      </c>
      <c r="L170" s="13"/>
      <c r="M170" s="133">
        <f t="shared" si="5"/>
        <v>0</v>
      </c>
    </row>
    <row r="171" spans="1:13" ht="22.5">
      <c r="A171" s="247"/>
      <c r="B171" s="247"/>
      <c r="C171" s="249"/>
      <c r="D171" s="251"/>
      <c r="E171" s="249"/>
      <c r="F171" s="135" t="s">
        <v>314</v>
      </c>
      <c r="G171" s="11" t="s">
        <v>72</v>
      </c>
      <c r="H171" s="11" t="s">
        <v>324</v>
      </c>
      <c r="I171" s="11">
        <v>417</v>
      </c>
      <c r="J171" s="28" t="s">
        <v>333</v>
      </c>
      <c r="K171" s="90">
        <v>1</v>
      </c>
      <c r="L171" s="13"/>
      <c r="M171" s="133">
        <f t="shared" si="5"/>
        <v>0</v>
      </c>
    </row>
    <row r="172" spans="1:13" ht="12.75">
      <c r="A172" s="247"/>
      <c r="B172" s="247"/>
      <c r="C172" s="249"/>
      <c r="D172" s="251"/>
      <c r="E172" s="249"/>
      <c r="F172" s="135" t="s">
        <v>317</v>
      </c>
      <c r="G172" s="11" t="s">
        <v>117</v>
      </c>
      <c r="H172" s="11" t="s">
        <v>334</v>
      </c>
      <c r="I172" s="11">
        <v>418</v>
      </c>
      <c r="J172" s="28">
        <v>31321708558</v>
      </c>
      <c r="K172" s="90">
        <v>1</v>
      </c>
      <c r="L172" s="13"/>
      <c r="M172" s="133">
        <f t="shared" si="5"/>
        <v>0</v>
      </c>
    </row>
    <row r="173" spans="1:13" ht="22.5">
      <c r="A173" s="247"/>
      <c r="B173" s="247"/>
      <c r="C173" s="249"/>
      <c r="D173" s="251"/>
      <c r="E173" s="249"/>
      <c r="F173" s="125" t="s">
        <v>320</v>
      </c>
      <c r="G173" s="11" t="s">
        <v>72</v>
      </c>
      <c r="H173" s="11" t="s">
        <v>324</v>
      </c>
      <c r="I173" s="11">
        <v>422</v>
      </c>
      <c r="J173" s="28" t="s">
        <v>335</v>
      </c>
      <c r="K173" s="90">
        <v>1</v>
      </c>
      <c r="L173" s="13"/>
      <c r="M173" s="133">
        <f t="shared" si="5"/>
        <v>0</v>
      </c>
    </row>
    <row r="174" spans="1:13" ht="22.5">
      <c r="A174" s="247"/>
      <c r="B174" s="247"/>
      <c r="C174" s="249"/>
      <c r="D174" s="251"/>
      <c r="E174" s="249"/>
      <c r="F174" s="130" t="s">
        <v>323</v>
      </c>
      <c r="G174" s="11" t="s">
        <v>72</v>
      </c>
      <c r="H174" s="11" t="s">
        <v>324</v>
      </c>
      <c r="I174" s="11">
        <v>423</v>
      </c>
      <c r="J174" s="28" t="s">
        <v>336</v>
      </c>
      <c r="K174" s="90">
        <v>1</v>
      </c>
      <c r="L174" s="13"/>
      <c r="M174" s="133">
        <f t="shared" si="5"/>
        <v>0</v>
      </c>
    </row>
    <row r="175" spans="1:13" ht="13.5" thickBot="1">
      <c r="A175" s="248"/>
      <c r="B175" s="248"/>
      <c r="C175" s="190"/>
      <c r="D175" s="252"/>
      <c r="E175" s="190"/>
      <c r="F175" s="126" t="s">
        <v>326</v>
      </c>
      <c r="G175" s="39" t="s">
        <v>72</v>
      </c>
      <c r="H175" s="39" t="s">
        <v>337</v>
      </c>
      <c r="I175" s="39">
        <v>308</v>
      </c>
      <c r="J175" s="40" t="s">
        <v>338</v>
      </c>
      <c r="K175" s="95">
        <v>1</v>
      </c>
      <c r="L175" s="22"/>
      <c r="M175" s="133">
        <f t="shared" si="5"/>
        <v>0</v>
      </c>
    </row>
    <row r="176" spans="1:13" s="174" customFormat="1" ht="13.5" thickBot="1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96">
        <f>SUM(K116:K175)</f>
        <v>62</v>
      </c>
      <c r="L176" s="178" t="s">
        <v>69</v>
      </c>
      <c r="M176" s="179">
        <f>SUM(M116:M175)</f>
        <v>0</v>
      </c>
    </row>
    <row r="177" spans="1:13" ht="12.75" customHeight="1" thickBot="1">
      <c r="A177" s="109">
        <v>11</v>
      </c>
      <c r="B177" s="3" t="s">
        <v>341</v>
      </c>
      <c r="C177" s="118" t="s">
        <v>781</v>
      </c>
      <c r="D177" s="3" t="s">
        <v>342</v>
      </c>
      <c r="E177" s="6" t="s">
        <v>343</v>
      </c>
      <c r="F177" s="110">
        <v>1</v>
      </c>
      <c r="G177" s="111" t="s">
        <v>339</v>
      </c>
      <c r="H177" s="111" t="s">
        <v>340</v>
      </c>
      <c r="I177" s="111">
        <v>105</v>
      </c>
      <c r="J177" s="111">
        <v>4351567</v>
      </c>
      <c r="K177" s="137">
        <v>2</v>
      </c>
      <c r="L177" s="71"/>
      <c r="M177" s="72">
        <f>SUM(K177*L177)</f>
        <v>0</v>
      </c>
    </row>
    <row r="178" spans="1:13" s="174" customFormat="1" ht="13.5" thickBot="1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2">
        <f>SUM(K177:K177)</f>
        <v>2</v>
      </c>
      <c r="L178" s="55" t="s">
        <v>69</v>
      </c>
      <c r="M178" s="180">
        <f>SUM(M177)</f>
        <v>0</v>
      </c>
    </row>
    <row r="179" spans="1:13" ht="13.5" thickBot="1">
      <c r="A179" s="203">
        <v>12</v>
      </c>
      <c r="B179" s="255" t="s">
        <v>372</v>
      </c>
      <c r="C179" s="203" t="s">
        <v>373</v>
      </c>
      <c r="D179" s="203" t="s">
        <v>374</v>
      </c>
      <c r="E179" s="255" t="s">
        <v>81</v>
      </c>
      <c r="F179" s="36" t="s">
        <v>20</v>
      </c>
      <c r="G179" s="17" t="s">
        <v>72</v>
      </c>
      <c r="H179" s="17" t="s">
        <v>344</v>
      </c>
      <c r="I179" s="17">
        <v>59</v>
      </c>
      <c r="J179" s="37" t="s">
        <v>345</v>
      </c>
      <c r="K179" s="89">
        <v>1</v>
      </c>
      <c r="L179" s="19"/>
      <c r="M179" s="20">
        <f>SUM(K179*L179)</f>
        <v>0</v>
      </c>
    </row>
    <row r="180" spans="1:13" ht="13.5" thickBot="1">
      <c r="A180" s="204"/>
      <c r="B180" s="256"/>
      <c r="C180" s="204"/>
      <c r="D180" s="204"/>
      <c r="E180" s="256"/>
      <c r="F180" s="125" t="s">
        <v>26</v>
      </c>
      <c r="G180" s="11" t="s">
        <v>72</v>
      </c>
      <c r="H180" s="11" t="s">
        <v>344</v>
      </c>
      <c r="I180" s="11">
        <v>61</v>
      </c>
      <c r="J180" s="28" t="s">
        <v>346</v>
      </c>
      <c r="K180" s="90">
        <v>1</v>
      </c>
      <c r="L180" s="13"/>
      <c r="M180" s="20">
        <f aca="true" t="shared" si="6" ref="M180:M195">SUM(K180*L180)</f>
        <v>0</v>
      </c>
    </row>
    <row r="181" spans="1:13" ht="13.5" thickBot="1">
      <c r="A181" s="204"/>
      <c r="B181" s="256"/>
      <c r="C181" s="204"/>
      <c r="D181" s="204"/>
      <c r="E181" s="256"/>
      <c r="F181" s="125" t="s">
        <v>28</v>
      </c>
      <c r="G181" s="11" t="s">
        <v>72</v>
      </c>
      <c r="H181" s="11" t="s">
        <v>347</v>
      </c>
      <c r="I181" s="11">
        <v>62</v>
      </c>
      <c r="J181" s="28" t="s">
        <v>348</v>
      </c>
      <c r="K181" s="90">
        <v>1</v>
      </c>
      <c r="L181" s="13"/>
      <c r="M181" s="20">
        <f t="shared" si="6"/>
        <v>0</v>
      </c>
    </row>
    <row r="182" spans="1:13" ht="13.5" thickBot="1">
      <c r="A182" s="204"/>
      <c r="B182" s="256"/>
      <c r="C182" s="204"/>
      <c r="D182" s="204"/>
      <c r="E182" s="256"/>
      <c r="F182" s="135" t="s">
        <v>29</v>
      </c>
      <c r="G182" s="11" t="s">
        <v>72</v>
      </c>
      <c r="H182" s="11" t="s">
        <v>790</v>
      </c>
      <c r="I182" s="11" t="s">
        <v>39</v>
      </c>
      <c r="J182" s="28">
        <v>7924144037</v>
      </c>
      <c r="K182" s="90">
        <v>1</v>
      </c>
      <c r="L182" s="13"/>
      <c r="M182" s="20">
        <f t="shared" si="6"/>
        <v>0</v>
      </c>
    </row>
    <row r="183" spans="1:13" ht="13.5" thickBot="1">
      <c r="A183" s="204"/>
      <c r="B183" s="256"/>
      <c r="C183" s="204"/>
      <c r="D183" s="204"/>
      <c r="E183" s="256"/>
      <c r="F183" s="125" t="s">
        <v>31</v>
      </c>
      <c r="G183" s="11" t="s">
        <v>72</v>
      </c>
      <c r="H183" s="11" t="s">
        <v>790</v>
      </c>
      <c r="I183" s="11" t="s">
        <v>39</v>
      </c>
      <c r="J183" s="28" t="s">
        <v>351</v>
      </c>
      <c r="K183" s="90">
        <v>1</v>
      </c>
      <c r="L183" s="13"/>
      <c r="M183" s="20">
        <f t="shared" si="6"/>
        <v>0</v>
      </c>
    </row>
    <row r="184" spans="1:13" ht="13.5" thickBot="1">
      <c r="A184" s="204"/>
      <c r="B184" s="256"/>
      <c r="C184" s="204"/>
      <c r="D184" s="204"/>
      <c r="E184" s="256"/>
      <c r="F184" s="125" t="s">
        <v>32</v>
      </c>
      <c r="G184" s="11" t="s">
        <v>118</v>
      </c>
      <c r="H184" s="11" t="s">
        <v>118</v>
      </c>
      <c r="I184" s="11">
        <v>6</v>
      </c>
      <c r="J184" s="28">
        <v>2046310700095</v>
      </c>
      <c r="K184" s="90">
        <v>1</v>
      </c>
      <c r="L184" s="13"/>
      <c r="M184" s="20">
        <f t="shared" si="6"/>
        <v>0</v>
      </c>
    </row>
    <row r="185" spans="1:13" ht="13.5" thickBot="1">
      <c r="A185" s="204"/>
      <c r="B185" s="256"/>
      <c r="C185" s="204"/>
      <c r="D185" s="204"/>
      <c r="E185" s="256"/>
      <c r="F185" s="125" t="s">
        <v>33</v>
      </c>
      <c r="G185" s="11" t="s">
        <v>72</v>
      </c>
      <c r="H185" s="11" t="s">
        <v>349</v>
      </c>
      <c r="I185" s="11">
        <v>6</v>
      </c>
      <c r="J185" s="28" t="s">
        <v>352</v>
      </c>
      <c r="K185" s="90">
        <v>1</v>
      </c>
      <c r="L185" s="13"/>
      <c r="M185" s="20">
        <f t="shared" si="6"/>
        <v>0</v>
      </c>
    </row>
    <row r="186" spans="1:13" ht="13.5" thickBot="1">
      <c r="A186" s="204"/>
      <c r="B186" s="256"/>
      <c r="C186" s="204"/>
      <c r="D186" s="204"/>
      <c r="E186" s="256"/>
      <c r="F186" s="125" t="s">
        <v>34</v>
      </c>
      <c r="G186" s="11" t="s">
        <v>353</v>
      </c>
      <c r="H186" s="11" t="s">
        <v>353</v>
      </c>
      <c r="I186" s="11">
        <v>12</v>
      </c>
      <c r="J186" s="28">
        <v>2046310700093</v>
      </c>
      <c r="K186" s="90">
        <v>1</v>
      </c>
      <c r="L186" s="13"/>
      <c r="M186" s="20">
        <f t="shared" si="6"/>
        <v>0</v>
      </c>
    </row>
    <row r="187" spans="1:13" ht="13.5" thickBot="1">
      <c r="A187" s="204"/>
      <c r="B187" s="256"/>
      <c r="C187" s="204"/>
      <c r="D187" s="204"/>
      <c r="E187" s="256"/>
      <c r="F187" s="125" t="s">
        <v>35</v>
      </c>
      <c r="G187" s="11" t="s">
        <v>353</v>
      </c>
      <c r="H187" s="11" t="s">
        <v>353</v>
      </c>
      <c r="I187" s="11">
        <v>14</v>
      </c>
      <c r="J187" s="28">
        <v>2046310700091</v>
      </c>
      <c r="K187" s="90">
        <v>1</v>
      </c>
      <c r="L187" s="13"/>
      <c r="M187" s="20">
        <f t="shared" si="6"/>
        <v>0</v>
      </c>
    </row>
    <row r="188" spans="1:13" ht="13.5" thickBot="1">
      <c r="A188" s="204"/>
      <c r="B188" s="256"/>
      <c r="C188" s="204"/>
      <c r="D188" s="204"/>
      <c r="E188" s="256"/>
      <c r="F188" s="125" t="s">
        <v>36</v>
      </c>
      <c r="G188" s="11" t="s">
        <v>72</v>
      </c>
      <c r="H188" s="11" t="s">
        <v>354</v>
      </c>
      <c r="I188" s="11">
        <v>21</v>
      </c>
      <c r="J188" s="28" t="s">
        <v>355</v>
      </c>
      <c r="K188" s="90">
        <v>1</v>
      </c>
      <c r="L188" s="13"/>
      <c r="M188" s="20">
        <f t="shared" si="6"/>
        <v>0</v>
      </c>
    </row>
    <row r="189" spans="1:13" ht="23.25" thickBot="1">
      <c r="A189" s="204"/>
      <c r="B189" s="256"/>
      <c r="C189" s="204"/>
      <c r="D189" s="204"/>
      <c r="E189" s="256"/>
      <c r="F189" s="125" t="s">
        <v>37</v>
      </c>
      <c r="G189" s="26" t="s">
        <v>356</v>
      </c>
      <c r="H189" s="26" t="s">
        <v>357</v>
      </c>
      <c r="I189" s="26" t="s">
        <v>791</v>
      </c>
      <c r="J189" s="28">
        <v>91130004</v>
      </c>
      <c r="K189" s="127">
        <v>2</v>
      </c>
      <c r="L189" s="13"/>
      <c r="M189" s="20">
        <f t="shared" si="6"/>
        <v>0</v>
      </c>
    </row>
    <row r="190" spans="1:13" ht="13.5" thickBot="1">
      <c r="A190" s="204"/>
      <c r="B190" s="256"/>
      <c r="C190" s="204"/>
      <c r="D190" s="204"/>
      <c r="E190" s="256"/>
      <c r="F190" s="125" t="s">
        <v>38</v>
      </c>
      <c r="G190" s="11" t="s">
        <v>358</v>
      </c>
      <c r="H190" s="11" t="s">
        <v>359</v>
      </c>
      <c r="I190" s="11">
        <v>53</v>
      </c>
      <c r="J190" s="28">
        <v>2046400531099</v>
      </c>
      <c r="K190" s="90">
        <v>1</v>
      </c>
      <c r="L190" s="13"/>
      <c r="M190" s="20">
        <f t="shared" si="6"/>
        <v>0</v>
      </c>
    </row>
    <row r="191" spans="1:13" ht="13.5" thickBot="1">
      <c r="A191" s="204"/>
      <c r="B191" s="256"/>
      <c r="C191" s="204"/>
      <c r="D191" s="204"/>
      <c r="E191" s="256"/>
      <c r="F191" s="125" t="s">
        <v>213</v>
      </c>
      <c r="G191" s="11" t="s">
        <v>72</v>
      </c>
      <c r="H191" s="11" t="s">
        <v>350</v>
      </c>
      <c r="I191" s="11">
        <v>55</v>
      </c>
      <c r="J191" s="28" t="s">
        <v>360</v>
      </c>
      <c r="K191" s="90">
        <v>1</v>
      </c>
      <c r="L191" s="13"/>
      <c r="M191" s="20">
        <f t="shared" si="6"/>
        <v>0</v>
      </c>
    </row>
    <row r="192" spans="1:13" ht="13.5" thickBot="1">
      <c r="A192" s="204"/>
      <c r="B192" s="256"/>
      <c r="C192" s="204"/>
      <c r="D192" s="204"/>
      <c r="E192" s="256"/>
      <c r="F192" s="125" t="s">
        <v>216</v>
      </c>
      <c r="G192" s="11" t="s">
        <v>361</v>
      </c>
      <c r="H192" s="11" t="s">
        <v>362</v>
      </c>
      <c r="I192" s="11">
        <v>64</v>
      </c>
      <c r="J192" s="28" t="s">
        <v>363</v>
      </c>
      <c r="K192" s="90">
        <v>1</v>
      </c>
      <c r="L192" s="13"/>
      <c r="M192" s="20">
        <f t="shared" si="6"/>
        <v>0</v>
      </c>
    </row>
    <row r="193" spans="1:13" ht="13.5" thickBot="1">
      <c r="A193" s="253"/>
      <c r="B193" s="257"/>
      <c r="C193" s="253"/>
      <c r="D193" s="253"/>
      <c r="E193" s="257"/>
      <c r="F193" s="125" t="s">
        <v>218</v>
      </c>
      <c r="G193" s="11" t="s">
        <v>361</v>
      </c>
      <c r="H193" s="11" t="s">
        <v>362</v>
      </c>
      <c r="I193" s="11">
        <v>64</v>
      </c>
      <c r="J193" s="28" t="s">
        <v>364</v>
      </c>
      <c r="K193" s="90">
        <v>1</v>
      </c>
      <c r="L193" s="13"/>
      <c r="M193" s="20">
        <f t="shared" si="6"/>
        <v>0</v>
      </c>
    </row>
    <row r="194" spans="1:13" ht="13.5" thickBot="1">
      <c r="A194" s="253"/>
      <c r="B194" s="257"/>
      <c r="C194" s="253"/>
      <c r="D194" s="253"/>
      <c r="E194" s="257"/>
      <c r="F194" s="125" t="s">
        <v>220</v>
      </c>
      <c r="G194" s="11" t="s">
        <v>72</v>
      </c>
      <c r="H194" s="11" t="s">
        <v>344</v>
      </c>
      <c r="I194" s="11">
        <v>69</v>
      </c>
      <c r="J194" s="28" t="s">
        <v>365</v>
      </c>
      <c r="K194" s="90">
        <v>1</v>
      </c>
      <c r="L194" s="13"/>
      <c r="M194" s="20">
        <f t="shared" si="6"/>
        <v>0</v>
      </c>
    </row>
    <row r="195" spans="1:13" ht="13.5" thickBot="1">
      <c r="A195" s="254"/>
      <c r="B195" s="258"/>
      <c r="C195" s="254"/>
      <c r="D195" s="254"/>
      <c r="E195" s="258"/>
      <c r="F195" s="153" t="s">
        <v>221</v>
      </c>
      <c r="G195" s="21" t="s">
        <v>72</v>
      </c>
      <c r="H195" s="21" t="s">
        <v>349</v>
      </c>
      <c r="I195" s="21">
        <v>93</v>
      </c>
      <c r="J195" s="44"/>
      <c r="K195" s="95">
        <v>1</v>
      </c>
      <c r="L195" s="22"/>
      <c r="M195" s="20">
        <f t="shared" si="6"/>
        <v>0</v>
      </c>
    </row>
    <row r="196" spans="1:13" s="174" customFormat="1" ht="13.5" thickBot="1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2">
        <f>SUM(K179:K195)</f>
        <v>18</v>
      </c>
      <c r="L196" s="55" t="s">
        <v>69</v>
      </c>
      <c r="M196" s="180">
        <f>SUM(M179:M195)</f>
        <v>0</v>
      </c>
    </row>
    <row r="197" spans="1:13" ht="13.5" thickBot="1">
      <c r="A197" s="238">
        <v>13</v>
      </c>
      <c r="B197" s="239" t="s">
        <v>375</v>
      </c>
      <c r="C197" s="239" t="s">
        <v>376</v>
      </c>
      <c r="D197" s="242" t="s">
        <v>377</v>
      </c>
      <c r="E197" s="203" t="s">
        <v>378</v>
      </c>
      <c r="F197" s="152">
        <v>1</v>
      </c>
      <c r="G197" s="17" t="s">
        <v>361</v>
      </c>
      <c r="H197" s="17" t="s">
        <v>366</v>
      </c>
      <c r="I197" s="17">
        <v>201</v>
      </c>
      <c r="J197" s="37" t="s">
        <v>367</v>
      </c>
      <c r="K197" s="89">
        <v>1</v>
      </c>
      <c r="L197" s="19"/>
      <c r="M197" s="20">
        <f aca="true" t="shared" si="7" ref="M197:M202">SUM(K197*L197)</f>
        <v>0</v>
      </c>
    </row>
    <row r="198" spans="1:13" ht="13.5" thickBot="1">
      <c r="A198" s="226"/>
      <c r="B198" s="240"/>
      <c r="C198" s="240"/>
      <c r="D198" s="243"/>
      <c r="E198" s="204"/>
      <c r="F198" s="135">
        <v>2</v>
      </c>
      <c r="G198" s="11" t="s">
        <v>361</v>
      </c>
      <c r="H198" s="11" t="s">
        <v>366</v>
      </c>
      <c r="I198" s="11">
        <v>213</v>
      </c>
      <c r="J198" s="28">
        <v>3000513</v>
      </c>
      <c r="K198" s="90">
        <v>1</v>
      </c>
      <c r="L198" s="13"/>
      <c r="M198" s="20">
        <f t="shared" si="7"/>
        <v>0</v>
      </c>
    </row>
    <row r="199" spans="1:13" ht="13.5" thickBot="1">
      <c r="A199" s="226"/>
      <c r="B199" s="240"/>
      <c r="C199" s="240"/>
      <c r="D199" s="243"/>
      <c r="E199" s="204"/>
      <c r="F199" s="125">
        <v>3</v>
      </c>
      <c r="G199" s="11" t="s">
        <v>356</v>
      </c>
      <c r="H199" s="11" t="s">
        <v>368</v>
      </c>
      <c r="I199" s="11" t="s">
        <v>369</v>
      </c>
      <c r="J199" s="28">
        <v>40750348</v>
      </c>
      <c r="K199" s="90">
        <v>1</v>
      </c>
      <c r="L199" s="13"/>
      <c r="M199" s="20">
        <f t="shared" si="7"/>
        <v>0</v>
      </c>
    </row>
    <row r="200" spans="1:13" ht="13.5" thickBot="1">
      <c r="A200" s="226"/>
      <c r="B200" s="240"/>
      <c r="C200" s="240"/>
      <c r="D200" s="243"/>
      <c r="E200" s="204"/>
      <c r="F200" s="125">
        <v>4</v>
      </c>
      <c r="G200" s="11" t="s">
        <v>356</v>
      </c>
      <c r="H200" s="11" t="s">
        <v>368</v>
      </c>
      <c r="I200" s="11" t="s">
        <v>369</v>
      </c>
      <c r="J200" s="28">
        <v>40750349</v>
      </c>
      <c r="K200" s="90">
        <v>1</v>
      </c>
      <c r="L200" s="13"/>
      <c r="M200" s="20">
        <f t="shared" si="7"/>
        <v>0</v>
      </c>
    </row>
    <row r="201" spans="1:13" ht="13.5" thickBot="1">
      <c r="A201" s="226"/>
      <c r="B201" s="240"/>
      <c r="C201" s="240"/>
      <c r="D201" s="243"/>
      <c r="E201" s="204"/>
      <c r="F201" s="125">
        <v>5</v>
      </c>
      <c r="G201" s="11" t="s">
        <v>361</v>
      </c>
      <c r="H201" s="11" t="s">
        <v>366</v>
      </c>
      <c r="I201" s="11" t="s">
        <v>369</v>
      </c>
      <c r="J201" s="28" t="s">
        <v>370</v>
      </c>
      <c r="K201" s="90">
        <v>1</v>
      </c>
      <c r="L201" s="13"/>
      <c r="M201" s="20">
        <f t="shared" si="7"/>
        <v>0</v>
      </c>
    </row>
    <row r="202" spans="1:13" ht="13.5" thickBot="1">
      <c r="A202" s="227"/>
      <c r="B202" s="241"/>
      <c r="C202" s="241"/>
      <c r="D202" s="244"/>
      <c r="E202" s="245"/>
      <c r="F202" s="138">
        <v>6</v>
      </c>
      <c r="G202" s="139" t="s">
        <v>361</v>
      </c>
      <c r="H202" s="139" t="s">
        <v>366</v>
      </c>
      <c r="I202" s="139" t="s">
        <v>369</v>
      </c>
      <c r="J202" s="140" t="s">
        <v>371</v>
      </c>
      <c r="K202" s="141">
        <v>1</v>
      </c>
      <c r="L202" s="142"/>
      <c r="M202" s="20">
        <f t="shared" si="7"/>
        <v>0</v>
      </c>
    </row>
    <row r="203" spans="1:13" s="174" customFormat="1" ht="13.5" thickBot="1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2">
        <f>SUM(K197:K202)</f>
        <v>6</v>
      </c>
      <c r="L203" s="55" t="s">
        <v>69</v>
      </c>
      <c r="M203" s="177">
        <f>SUM(M197:M202)</f>
        <v>0</v>
      </c>
    </row>
    <row r="204" spans="1:13" ht="13.5" thickBot="1">
      <c r="A204" s="200">
        <v>14</v>
      </c>
      <c r="B204" s="185" t="s">
        <v>393</v>
      </c>
      <c r="C204" s="203" t="s">
        <v>394</v>
      </c>
      <c r="D204" s="209" t="s">
        <v>395</v>
      </c>
      <c r="E204" s="203" t="s">
        <v>396</v>
      </c>
      <c r="F204" s="149" t="s">
        <v>20</v>
      </c>
      <c r="G204" s="17" t="s">
        <v>379</v>
      </c>
      <c r="H204" s="17" t="s">
        <v>380</v>
      </c>
      <c r="I204" s="17">
        <v>101</v>
      </c>
      <c r="J204" s="48" t="s">
        <v>381</v>
      </c>
      <c r="K204" s="89">
        <v>1</v>
      </c>
      <c r="L204" s="19"/>
      <c r="M204" s="20">
        <f>SUM(K204*L204)</f>
        <v>0</v>
      </c>
    </row>
    <row r="205" spans="1:13" ht="13.5" thickBot="1">
      <c r="A205" s="201"/>
      <c r="B205" s="204"/>
      <c r="C205" s="204"/>
      <c r="D205" s="210"/>
      <c r="E205" s="204"/>
      <c r="F205" s="148" t="s">
        <v>26</v>
      </c>
      <c r="G205" s="11" t="s">
        <v>379</v>
      </c>
      <c r="H205" s="11" t="s">
        <v>380</v>
      </c>
      <c r="I205" s="11">
        <v>102</v>
      </c>
      <c r="J205" s="26" t="s">
        <v>381</v>
      </c>
      <c r="K205" s="90">
        <v>1</v>
      </c>
      <c r="L205" s="13"/>
      <c r="M205" s="20">
        <f aca="true" t="shared" si="8" ref="M205:M214">SUM(K205*L205)</f>
        <v>0</v>
      </c>
    </row>
    <row r="206" spans="1:13" ht="13.5" thickBot="1">
      <c r="A206" s="201"/>
      <c r="B206" s="204"/>
      <c r="C206" s="204"/>
      <c r="D206" s="210"/>
      <c r="E206" s="204"/>
      <c r="F206" s="148" t="s">
        <v>28</v>
      </c>
      <c r="G206" s="11" t="s">
        <v>379</v>
      </c>
      <c r="H206" s="11" t="s">
        <v>380</v>
      </c>
      <c r="I206" s="11">
        <v>103</v>
      </c>
      <c r="J206" s="26" t="s">
        <v>381</v>
      </c>
      <c r="K206" s="90">
        <v>1</v>
      </c>
      <c r="L206" s="13"/>
      <c r="M206" s="20">
        <f t="shared" si="8"/>
        <v>0</v>
      </c>
    </row>
    <row r="207" spans="1:13" ht="13.5" thickBot="1">
      <c r="A207" s="201"/>
      <c r="B207" s="204"/>
      <c r="C207" s="204"/>
      <c r="D207" s="210"/>
      <c r="E207" s="204"/>
      <c r="F207" s="49" t="s">
        <v>29</v>
      </c>
      <c r="G207" s="45" t="s">
        <v>10</v>
      </c>
      <c r="H207" s="45" t="s">
        <v>382</v>
      </c>
      <c r="I207" s="45">
        <v>212</v>
      </c>
      <c r="J207" s="46" t="s">
        <v>383</v>
      </c>
      <c r="K207" s="90">
        <v>1</v>
      </c>
      <c r="L207" s="13"/>
      <c r="M207" s="20">
        <f t="shared" si="8"/>
        <v>0</v>
      </c>
    </row>
    <row r="208" spans="1:13" ht="13.5" thickBot="1">
      <c r="A208" s="201"/>
      <c r="B208" s="204"/>
      <c r="C208" s="204"/>
      <c r="D208" s="210"/>
      <c r="E208" s="204"/>
      <c r="F208" s="49" t="s">
        <v>31</v>
      </c>
      <c r="G208" s="45" t="s">
        <v>10</v>
      </c>
      <c r="H208" s="45" t="s">
        <v>384</v>
      </c>
      <c r="I208" s="45">
        <v>213</v>
      </c>
      <c r="J208" s="46" t="s">
        <v>385</v>
      </c>
      <c r="K208" s="90">
        <v>1</v>
      </c>
      <c r="L208" s="13"/>
      <c r="M208" s="20">
        <f t="shared" si="8"/>
        <v>0</v>
      </c>
    </row>
    <row r="209" spans="1:13" ht="13.5" thickBot="1">
      <c r="A209" s="201"/>
      <c r="B209" s="204"/>
      <c r="C209" s="204"/>
      <c r="D209" s="210"/>
      <c r="E209" s="204"/>
      <c r="F209" s="49" t="s">
        <v>32</v>
      </c>
      <c r="G209" s="45" t="s">
        <v>10</v>
      </c>
      <c r="H209" s="45" t="s">
        <v>384</v>
      </c>
      <c r="I209" s="45">
        <v>214</v>
      </c>
      <c r="J209" s="46" t="s">
        <v>386</v>
      </c>
      <c r="K209" s="90">
        <v>1</v>
      </c>
      <c r="L209" s="13"/>
      <c r="M209" s="20">
        <f t="shared" si="8"/>
        <v>0</v>
      </c>
    </row>
    <row r="210" spans="1:13" ht="13.5" thickBot="1">
      <c r="A210" s="201"/>
      <c r="B210" s="204"/>
      <c r="C210" s="204"/>
      <c r="D210" s="210"/>
      <c r="E210" s="204"/>
      <c r="F210" s="49" t="s">
        <v>33</v>
      </c>
      <c r="G210" s="45" t="s">
        <v>10</v>
      </c>
      <c r="H210" s="45" t="s">
        <v>384</v>
      </c>
      <c r="I210" s="45">
        <v>215</v>
      </c>
      <c r="J210" s="46" t="s">
        <v>387</v>
      </c>
      <c r="K210" s="90">
        <v>1</v>
      </c>
      <c r="L210" s="13"/>
      <c r="M210" s="20">
        <f t="shared" si="8"/>
        <v>0</v>
      </c>
    </row>
    <row r="211" spans="1:13" ht="13.5" thickBot="1">
      <c r="A211" s="201"/>
      <c r="B211" s="204"/>
      <c r="C211" s="204"/>
      <c r="D211" s="210"/>
      <c r="E211" s="204"/>
      <c r="F211" s="49" t="s">
        <v>34</v>
      </c>
      <c r="G211" s="26" t="s">
        <v>102</v>
      </c>
      <c r="H211" s="26" t="s">
        <v>388</v>
      </c>
      <c r="I211" s="26" t="s">
        <v>792</v>
      </c>
      <c r="J211" s="46" t="s">
        <v>389</v>
      </c>
      <c r="K211" s="127">
        <v>2</v>
      </c>
      <c r="L211" s="13"/>
      <c r="M211" s="20">
        <f t="shared" si="8"/>
        <v>0</v>
      </c>
    </row>
    <row r="212" spans="1:13" ht="13.5" thickBot="1">
      <c r="A212" s="201"/>
      <c r="B212" s="204"/>
      <c r="C212" s="204"/>
      <c r="D212" s="210"/>
      <c r="E212" s="204"/>
      <c r="F212" s="49" t="s">
        <v>35</v>
      </c>
      <c r="G212" s="26" t="s">
        <v>102</v>
      </c>
      <c r="H212" s="26" t="s">
        <v>388</v>
      </c>
      <c r="I212" s="26" t="s">
        <v>792</v>
      </c>
      <c r="J212" s="46" t="s">
        <v>390</v>
      </c>
      <c r="K212" s="127">
        <v>2</v>
      </c>
      <c r="L212" s="13"/>
      <c r="M212" s="20">
        <f t="shared" si="8"/>
        <v>0</v>
      </c>
    </row>
    <row r="213" spans="1:13" ht="13.5" thickBot="1">
      <c r="A213" s="201"/>
      <c r="B213" s="204"/>
      <c r="C213" s="204"/>
      <c r="D213" s="210"/>
      <c r="E213" s="204"/>
      <c r="F213" s="49" t="s">
        <v>36</v>
      </c>
      <c r="G213" s="11" t="s">
        <v>491</v>
      </c>
      <c r="H213" s="11" t="s">
        <v>391</v>
      </c>
      <c r="I213" s="11">
        <v>202</v>
      </c>
      <c r="J213" s="101" t="s">
        <v>745</v>
      </c>
      <c r="K213" s="90">
        <v>1</v>
      </c>
      <c r="L213" s="13"/>
      <c r="M213" s="20">
        <f t="shared" si="8"/>
        <v>0</v>
      </c>
    </row>
    <row r="214" spans="1:13" ht="23.25" thickBot="1">
      <c r="A214" s="202"/>
      <c r="B214" s="205"/>
      <c r="C214" s="205"/>
      <c r="D214" s="211"/>
      <c r="E214" s="205"/>
      <c r="F214" s="50" t="s">
        <v>37</v>
      </c>
      <c r="G214" s="38" t="s">
        <v>793</v>
      </c>
      <c r="H214" s="38" t="s">
        <v>392</v>
      </c>
      <c r="I214" s="38">
        <v>17</v>
      </c>
      <c r="J214" s="143" t="s">
        <v>746</v>
      </c>
      <c r="K214" s="95">
        <v>1</v>
      </c>
      <c r="L214" s="22"/>
      <c r="M214" s="20">
        <f t="shared" si="8"/>
        <v>0</v>
      </c>
    </row>
    <row r="215" spans="1:13" s="174" customFormat="1" ht="13.5" thickBot="1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2">
        <f>SUM(K204:K214)</f>
        <v>13</v>
      </c>
      <c r="L215" s="55" t="s">
        <v>69</v>
      </c>
      <c r="M215" s="177">
        <f>SUM(M204:M214)</f>
        <v>0</v>
      </c>
    </row>
    <row r="216" spans="1:13" ht="23.25" thickBot="1">
      <c r="A216" s="185">
        <v>15</v>
      </c>
      <c r="B216" s="185" t="s">
        <v>401</v>
      </c>
      <c r="C216" s="185" t="s">
        <v>402</v>
      </c>
      <c r="D216" s="185" t="s">
        <v>403</v>
      </c>
      <c r="E216" s="185" t="s">
        <v>404</v>
      </c>
      <c r="F216" s="149" t="s">
        <v>20</v>
      </c>
      <c r="G216" s="48" t="s">
        <v>361</v>
      </c>
      <c r="H216" s="48" t="s">
        <v>397</v>
      </c>
      <c r="I216" s="48" t="s">
        <v>398</v>
      </c>
      <c r="J216" s="37" t="s">
        <v>399</v>
      </c>
      <c r="K216" s="129">
        <v>2</v>
      </c>
      <c r="L216" s="107"/>
      <c r="M216" s="20">
        <f>SUM(K216*L216)</f>
        <v>0</v>
      </c>
    </row>
    <row r="217" spans="1:13" ht="23.25" thickBot="1">
      <c r="A217" s="187"/>
      <c r="B217" s="187"/>
      <c r="C217" s="187"/>
      <c r="D217" s="187"/>
      <c r="E217" s="187"/>
      <c r="F217" s="151" t="s">
        <v>26</v>
      </c>
      <c r="G217" s="83" t="s">
        <v>361</v>
      </c>
      <c r="H217" s="83" t="s">
        <v>397</v>
      </c>
      <c r="I217" s="83" t="s">
        <v>398</v>
      </c>
      <c r="J217" s="44" t="s">
        <v>400</v>
      </c>
      <c r="K217" s="128">
        <v>2</v>
      </c>
      <c r="L217" s="108"/>
      <c r="M217" s="20">
        <f>SUM(K217*L217)</f>
        <v>0</v>
      </c>
    </row>
    <row r="218" spans="1:13" s="174" customFormat="1" ht="13.5" thickBot="1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2">
        <f>SUM(K216:K217)</f>
        <v>4</v>
      </c>
      <c r="L218" s="55" t="s">
        <v>69</v>
      </c>
      <c r="M218" s="176">
        <f>SUM(M216:M217)</f>
        <v>0</v>
      </c>
    </row>
    <row r="219" spans="1:13" ht="13.5" thickBot="1">
      <c r="A219" s="229">
        <v>16</v>
      </c>
      <c r="B219" s="232" t="s">
        <v>414</v>
      </c>
      <c r="C219" s="232" t="s">
        <v>415</v>
      </c>
      <c r="D219" s="235" t="s">
        <v>416</v>
      </c>
      <c r="E219" s="232" t="s">
        <v>417</v>
      </c>
      <c r="F219" s="149" t="s">
        <v>20</v>
      </c>
      <c r="G219" s="48" t="s">
        <v>405</v>
      </c>
      <c r="H219" s="48" t="s">
        <v>406</v>
      </c>
      <c r="I219" s="48" t="s">
        <v>61</v>
      </c>
      <c r="J219" s="37">
        <v>1090311913</v>
      </c>
      <c r="K219" s="89">
        <v>1</v>
      </c>
      <c r="L219" s="19"/>
      <c r="M219" s="20">
        <f>SUM(K219*L219)</f>
        <v>0</v>
      </c>
    </row>
    <row r="220" spans="1:13" ht="13.5" thickBot="1">
      <c r="A220" s="230"/>
      <c r="B220" s="233"/>
      <c r="C220" s="233"/>
      <c r="D220" s="236"/>
      <c r="E220" s="233"/>
      <c r="F220" s="148" t="s">
        <v>26</v>
      </c>
      <c r="G220" s="26" t="s">
        <v>405</v>
      </c>
      <c r="H220" s="26" t="s">
        <v>407</v>
      </c>
      <c r="I220" s="26" t="s">
        <v>61</v>
      </c>
      <c r="J220" s="28" t="s">
        <v>408</v>
      </c>
      <c r="K220" s="90">
        <v>1</v>
      </c>
      <c r="L220" s="13"/>
      <c r="M220" s="20">
        <f aca="true" t="shared" si="9" ref="M220:M225">SUM(K220*L220)</f>
        <v>0</v>
      </c>
    </row>
    <row r="221" spans="1:13" ht="13.5" thickBot="1">
      <c r="A221" s="230"/>
      <c r="B221" s="233"/>
      <c r="C221" s="233"/>
      <c r="D221" s="236"/>
      <c r="E221" s="233"/>
      <c r="F221" s="148" t="s">
        <v>28</v>
      </c>
      <c r="G221" s="26" t="s">
        <v>405</v>
      </c>
      <c r="H221" s="26" t="s">
        <v>409</v>
      </c>
      <c r="I221" s="26" t="s">
        <v>410</v>
      </c>
      <c r="J221" s="28">
        <v>2110369694</v>
      </c>
      <c r="K221" s="90">
        <v>1</v>
      </c>
      <c r="L221" s="13"/>
      <c r="M221" s="20">
        <f t="shared" si="9"/>
        <v>0</v>
      </c>
    </row>
    <row r="222" spans="1:13" ht="13.5" thickBot="1">
      <c r="A222" s="230"/>
      <c r="B222" s="233"/>
      <c r="C222" s="233"/>
      <c r="D222" s="236"/>
      <c r="E222" s="233"/>
      <c r="F222" s="148" t="s">
        <v>29</v>
      </c>
      <c r="G222" s="26" t="s">
        <v>405</v>
      </c>
      <c r="H222" s="26" t="s">
        <v>409</v>
      </c>
      <c r="I222" s="26" t="s">
        <v>410</v>
      </c>
      <c r="J222" s="28">
        <v>2110369681</v>
      </c>
      <c r="K222" s="90">
        <v>1</v>
      </c>
      <c r="L222" s="13"/>
      <c r="M222" s="20">
        <f t="shared" si="9"/>
        <v>0</v>
      </c>
    </row>
    <row r="223" spans="1:13" ht="13.5" thickBot="1">
      <c r="A223" s="230"/>
      <c r="B223" s="233"/>
      <c r="C223" s="233"/>
      <c r="D223" s="236"/>
      <c r="E223" s="233"/>
      <c r="F223" s="53" t="s">
        <v>31</v>
      </c>
      <c r="G223" s="26" t="s">
        <v>411</v>
      </c>
      <c r="H223" s="26" t="s">
        <v>860</v>
      </c>
      <c r="I223" s="26" t="s">
        <v>15</v>
      </c>
      <c r="J223" s="34" t="s">
        <v>861</v>
      </c>
      <c r="K223" s="127">
        <v>2</v>
      </c>
      <c r="L223" s="13"/>
      <c r="M223" s="20">
        <f t="shared" si="9"/>
        <v>0</v>
      </c>
    </row>
    <row r="224" spans="1:13" ht="13.5" thickBot="1">
      <c r="A224" s="230"/>
      <c r="B224" s="233"/>
      <c r="C224" s="233"/>
      <c r="D224" s="236"/>
      <c r="E224" s="233"/>
      <c r="F224" s="53" t="s">
        <v>32</v>
      </c>
      <c r="G224" s="26" t="s">
        <v>405</v>
      </c>
      <c r="H224" s="26" t="s">
        <v>412</v>
      </c>
      <c r="I224" s="26">
        <v>202</v>
      </c>
      <c r="J224" s="28">
        <v>1083751903</v>
      </c>
      <c r="K224" s="90">
        <v>1</v>
      </c>
      <c r="L224" s="13"/>
      <c r="M224" s="20">
        <f t="shared" si="9"/>
        <v>0</v>
      </c>
    </row>
    <row r="225" spans="1:13" ht="13.5" thickBot="1">
      <c r="A225" s="231"/>
      <c r="B225" s="234"/>
      <c r="C225" s="234"/>
      <c r="D225" s="237"/>
      <c r="E225" s="234"/>
      <c r="F225" s="124" t="s">
        <v>33</v>
      </c>
      <c r="G225" s="83" t="s">
        <v>405</v>
      </c>
      <c r="H225" s="83" t="s">
        <v>412</v>
      </c>
      <c r="I225" s="83">
        <v>201</v>
      </c>
      <c r="J225" s="44">
        <v>1083751908</v>
      </c>
      <c r="K225" s="95">
        <v>1</v>
      </c>
      <c r="L225" s="22"/>
      <c r="M225" s="20">
        <f t="shared" si="9"/>
        <v>0</v>
      </c>
    </row>
    <row r="226" spans="1:13" s="174" customFormat="1" ht="13.5" thickBot="1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2">
        <f>SUM(K219:K225)</f>
        <v>8</v>
      </c>
      <c r="L226" s="55" t="s">
        <v>69</v>
      </c>
      <c r="M226" s="180">
        <f>SUM(M219:M225)</f>
        <v>0</v>
      </c>
    </row>
    <row r="227" spans="1:13" ht="13.5" thickBot="1">
      <c r="A227" s="219">
        <v>17</v>
      </c>
      <c r="B227" s="203" t="s">
        <v>457</v>
      </c>
      <c r="C227" s="222" t="s">
        <v>458</v>
      </c>
      <c r="D227" s="194" t="s">
        <v>459</v>
      </c>
      <c r="E227" s="197" t="s">
        <v>460</v>
      </c>
      <c r="F227" s="152" t="s">
        <v>20</v>
      </c>
      <c r="G227" s="23" t="s">
        <v>418</v>
      </c>
      <c r="H227" s="12" t="s">
        <v>796</v>
      </c>
      <c r="I227" s="41" t="s">
        <v>419</v>
      </c>
      <c r="J227" s="37" t="s">
        <v>797</v>
      </c>
      <c r="K227" s="89">
        <v>1</v>
      </c>
      <c r="L227" s="19"/>
      <c r="M227" s="20">
        <f>SUM(K227*L227)</f>
        <v>0</v>
      </c>
    </row>
    <row r="228" spans="1:13" ht="13.5" thickBot="1">
      <c r="A228" s="220"/>
      <c r="B228" s="204"/>
      <c r="C228" s="223"/>
      <c r="D228" s="195"/>
      <c r="E228" s="198"/>
      <c r="F228" s="135" t="s">
        <v>26</v>
      </c>
      <c r="G228" s="12" t="s">
        <v>418</v>
      </c>
      <c r="H228" s="12" t="s">
        <v>796</v>
      </c>
      <c r="I228" s="27" t="s">
        <v>419</v>
      </c>
      <c r="J228" s="28" t="s">
        <v>798</v>
      </c>
      <c r="K228" s="90">
        <v>1</v>
      </c>
      <c r="L228" s="13"/>
      <c r="M228" s="20">
        <f aca="true" t="shared" si="10" ref="M228:M267">SUM(K228*L228)</f>
        <v>0</v>
      </c>
    </row>
    <row r="229" spans="1:13" ht="13.5" thickBot="1">
      <c r="A229" s="220"/>
      <c r="B229" s="204"/>
      <c r="C229" s="223"/>
      <c r="D229" s="195"/>
      <c r="E229" s="198"/>
      <c r="F229" s="135" t="s">
        <v>28</v>
      </c>
      <c r="G229" s="12" t="s">
        <v>418</v>
      </c>
      <c r="H229" s="105" t="s">
        <v>796</v>
      </c>
      <c r="I229" s="27" t="s">
        <v>419</v>
      </c>
      <c r="J229" s="28" t="s">
        <v>799</v>
      </c>
      <c r="K229" s="90">
        <v>1</v>
      </c>
      <c r="L229" s="13"/>
      <c r="M229" s="20">
        <f t="shared" si="10"/>
        <v>0</v>
      </c>
    </row>
    <row r="230" spans="1:13" ht="13.5" thickBot="1">
      <c r="A230" s="220"/>
      <c r="B230" s="204"/>
      <c r="C230" s="223"/>
      <c r="D230" s="195"/>
      <c r="E230" s="198"/>
      <c r="F230" s="135" t="s">
        <v>29</v>
      </c>
      <c r="G230" s="12" t="s">
        <v>418</v>
      </c>
      <c r="H230" s="12" t="s">
        <v>802</v>
      </c>
      <c r="I230" s="27" t="s">
        <v>420</v>
      </c>
      <c r="J230" s="28">
        <v>2230729459</v>
      </c>
      <c r="K230" s="90">
        <v>1</v>
      </c>
      <c r="L230" s="13"/>
      <c r="M230" s="20">
        <f t="shared" si="10"/>
        <v>0</v>
      </c>
    </row>
    <row r="231" spans="1:13" ht="13.5" thickBot="1">
      <c r="A231" s="220"/>
      <c r="B231" s="204"/>
      <c r="C231" s="223"/>
      <c r="D231" s="195"/>
      <c r="E231" s="198"/>
      <c r="F231" s="135" t="s">
        <v>31</v>
      </c>
      <c r="G231" s="12" t="s">
        <v>418</v>
      </c>
      <c r="H231" s="12" t="s">
        <v>800</v>
      </c>
      <c r="I231" s="27" t="s">
        <v>794</v>
      </c>
      <c r="J231" s="28">
        <v>2222047088</v>
      </c>
      <c r="K231" s="90">
        <v>1</v>
      </c>
      <c r="L231" s="13"/>
      <c r="M231" s="20">
        <f t="shared" si="10"/>
        <v>0</v>
      </c>
    </row>
    <row r="232" spans="1:13" ht="13.5" thickBot="1">
      <c r="A232" s="220"/>
      <c r="B232" s="204"/>
      <c r="C232" s="223"/>
      <c r="D232" s="195"/>
      <c r="E232" s="198"/>
      <c r="F232" s="135" t="s">
        <v>32</v>
      </c>
      <c r="G232" s="12" t="s">
        <v>418</v>
      </c>
      <c r="H232" s="12" t="s">
        <v>802</v>
      </c>
      <c r="I232" s="27" t="s">
        <v>422</v>
      </c>
      <c r="J232" s="28" t="s">
        <v>801</v>
      </c>
      <c r="K232" s="90">
        <v>1</v>
      </c>
      <c r="L232" s="13"/>
      <c r="M232" s="20">
        <f t="shared" si="10"/>
        <v>0</v>
      </c>
    </row>
    <row r="233" spans="1:13" ht="13.5" thickBot="1">
      <c r="A233" s="220"/>
      <c r="B233" s="204"/>
      <c r="C233" s="223"/>
      <c r="D233" s="195"/>
      <c r="E233" s="198"/>
      <c r="F233" s="135" t="s">
        <v>33</v>
      </c>
      <c r="G233" s="12" t="s">
        <v>418</v>
      </c>
      <c r="H233" s="12" t="s">
        <v>802</v>
      </c>
      <c r="I233" s="27" t="s">
        <v>422</v>
      </c>
      <c r="J233" s="28" t="s">
        <v>803</v>
      </c>
      <c r="K233" s="90">
        <v>1</v>
      </c>
      <c r="L233" s="13"/>
      <c r="M233" s="20">
        <f t="shared" si="10"/>
        <v>0</v>
      </c>
    </row>
    <row r="234" spans="1:13" ht="13.5" thickBot="1">
      <c r="A234" s="220"/>
      <c r="B234" s="204"/>
      <c r="C234" s="223"/>
      <c r="D234" s="195"/>
      <c r="E234" s="198"/>
      <c r="F234" s="135" t="s">
        <v>34</v>
      </c>
      <c r="G234" s="12" t="s">
        <v>418</v>
      </c>
      <c r="H234" s="12" t="s">
        <v>802</v>
      </c>
      <c r="I234" s="27" t="s">
        <v>423</v>
      </c>
      <c r="J234" s="28">
        <v>2230729464</v>
      </c>
      <c r="K234" s="90">
        <v>1</v>
      </c>
      <c r="L234" s="13"/>
      <c r="M234" s="20">
        <f t="shared" si="10"/>
        <v>0</v>
      </c>
    </row>
    <row r="235" spans="1:13" ht="13.5" thickBot="1">
      <c r="A235" s="220"/>
      <c r="B235" s="204"/>
      <c r="C235" s="223"/>
      <c r="D235" s="195"/>
      <c r="E235" s="198"/>
      <c r="F235" s="135" t="s">
        <v>35</v>
      </c>
      <c r="G235" s="12" t="s">
        <v>418</v>
      </c>
      <c r="H235" s="12" t="s">
        <v>802</v>
      </c>
      <c r="I235" s="27" t="s">
        <v>795</v>
      </c>
      <c r="J235" s="28">
        <v>2230729462</v>
      </c>
      <c r="K235" s="90">
        <v>1</v>
      </c>
      <c r="L235" s="13"/>
      <c r="M235" s="20">
        <f t="shared" si="10"/>
        <v>0</v>
      </c>
    </row>
    <row r="236" spans="1:13" ht="13.5" thickBot="1">
      <c r="A236" s="220"/>
      <c r="B236" s="204"/>
      <c r="C236" s="223"/>
      <c r="D236" s="195"/>
      <c r="E236" s="198"/>
      <c r="F236" s="135" t="s">
        <v>36</v>
      </c>
      <c r="G236" s="12" t="s">
        <v>418</v>
      </c>
      <c r="H236" s="12" t="s">
        <v>802</v>
      </c>
      <c r="I236" s="27" t="s">
        <v>424</v>
      </c>
      <c r="J236" s="28" t="s">
        <v>804</v>
      </c>
      <c r="K236" s="90">
        <v>1</v>
      </c>
      <c r="L236" s="13"/>
      <c r="M236" s="20">
        <f t="shared" si="10"/>
        <v>0</v>
      </c>
    </row>
    <row r="237" spans="1:13" ht="13.5" thickBot="1">
      <c r="A237" s="220"/>
      <c r="B237" s="204"/>
      <c r="C237" s="223"/>
      <c r="D237" s="195"/>
      <c r="E237" s="198"/>
      <c r="F237" s="125" t="s">
        <v>37</v>
      </c>
      <c r="G237" s="12" t="s">
        <v>418</v>
      </c>
      <c r="H237" s="12" t="s">
        <v>802</v>
      </c>
      <c r="I237" s="27" t="s">
        <v>425</v>
      </c>
      <c r="J237" s="28">
        <v>2230729471</v>
      </c>
      <c r="K237" s="90">
        <v>1</v>
      </c>
      <c r="L237" s="13"/>
      <c r="M237" s="20">
        <f t="shared" si="10"/>
        <v>0</v>
      </c>
    </row>
    <row r="238" spans="1:13" ht="13.5" thickBot="1">
      <c r="A238" s="220"/>
      <c r="B238" s="204"/>
      <c r="C238" s="223"/>
      <c r="D238" s="195"/>
      <c r="E238" s="198"/>
      <c r="F238" s="135" t="s">
        <v>38</v>
      </c>
      <c r="G238" s="12" t="s">
        <v>418</v>
      </c>
      <c r="H238" s="12" t="s">
        <v>421</v>
      </c>
      <c r="I238" s="27" t="s">
        <v>426</v>
      </c>
      <c r="J238" s="28" t="s">
        <v>805</v>
      </c>
      <c r="K238" s="90">
        <v>1</v>
      </c>
      <c r="L238" s="13"/>
      <c r="M238" s="20">
        <f t="shared" si="10"/>
        <v>0</v>
      </c>
    </row>
    <row r="239" spans="1:13" ht="13.5" thickBot="1">
      <c r="A239" s="220"/>
      <c r="B239" s="204"/>
      <c r="C239" s="223"/>
      <c r="D239" s="195"/>
      <c r="E239" s="198"/>
      <c r="F239" s="125" t="s">
        <v>213</v>
      </c>
      <c r="G239" s="90" t="s">
        <v>806</v>
      </c>
      <c r="H239" s="90" t="s">
        <v>807</v>
      </c>
      <c r="I239" s="62" t="s">
        <v>765</v>
      </c>
      <c r="J239" s="28">
        <v>40483</v>
      </c>
      <c r="K239" s="127">
        <v>2</v>
      </c>
      <c r="L239" s="13"/>
      <c r="M239" s="20">
        <f t="shared" si="10"/>
        <v>0</v>
      </c>
    </row>
    <row r="240" spans="1:13" ht="13.5" thickBot="1">
      <c r="A240" s="220"/>
      <c r="B240" s="204"/>
      <c r="C240" s="223"/>
      <c r="D240" s="195"/>
      <c r="E240" s="198"/>
      <c r="F240" s="125" t="s">
        <v>216</v>
      </c>
      <c r="G240" s="90" t="s">
        <v>427</v>
      </c>
      <c r="H240" s="90" t="s">
        <v>808</v>
      </c>
      <c r="I240" s="62" t="s">
        <v>766</v>
      </c>
      <c r="J240" s="28">
        <v>2.4015200007643E+21</v>
      </c>
      <c r="K240" s="127">
        <v>2</v>
      </c>
      <c r="L240" s="13"/>
      <c r="M240" s="20">
        <f t="shared" si="10"/>
        <v>0</v>
      </c>
    </row>
    <row r="241" spans="1:13" ht="13.5" thickBot="1">
      <c r="A241" s="220"/>
      <c r="B241" s="204"/>
      <c r="C241" s="223"/>
      <c r="D241" s="195"/>
      <c r="E241" s="198"/>
      <c r="F241" s="135" t="s">
        <v>218</v>
      </c>
      <c r="G241" s="12" t="s">
        <v>418</v>
      </c>
      <c r="H241" s="12" t="s">
        <v>802</v>
      </c>
      <c r="I241" s="27" t="s">
        <v>428</v>
      </c>
      <c r="J241" s="28" t="s">
        <v>811</v>
      </c>
      <c r="K241" s="90">
        <v>1</v>
      </c>
      <c r="L241" s="13"/>
      <c r="M241" s="20">
        <f t="shared" si="10"/>
        <v>0</v>
      </c>
    </row>
    <row r="242" spans="1:13" ht="13.5" thickBot="1">
      <c r="A242" s="220"/>
      <c r="B242" s="204"/>
      <c r="C242" s="223"/>
      <c r="D242" s="195"/>
      <c r="E242" s="198"/>
      <c r="F242" s="135" t="s">
        <v>220</v>
      </c>
      <c r="G242" s="12" t="s">
        <v>418</v>
      </c>
      <c r="H242" s="12" t="s">
        <v>802</v>
      </c>
      <c r="I242" s="27" t="s">
        <v>429</v>
      </c>
      <c r="J242" s="28" t="s">
        <v>810</v>
      </c>
      <c r="K242" s="90">
        <v>1</v>
      </c>
      <c r="L242" s="13"/>
      <c r="M242" s="20">
        <f t="shared" si="10"/>
        <v>0</v>
      </c>
    </row>
    <row r="243" spans="1:13" ht="13.5" thickBot="1">
      <c r="A243" s="220"/>
      <c r="B243" s="204"/>
      <c r="C243" s="223"/>
      <c r="D243" s="195"/>
      <c r="E243" s="198"/>
      <c r="F243" s="135" t="s">
        <v>221</v>
      </c>
      <c r="G243" s="12" t="s">
        <v>418</v>
      </c>
      <c r="H243" s="12" t="s">
        <v>802</v>
      </c>
      <c r="I243" s="27" t="s">
        <v>430</v>
      </c>
      <c r="J243" s="28" t="s">
        <v>809</v>
      </c>
      <c r="K243" s="90">
        <v>1</v>
      </c>
      <c r="L243" s="13"/>
      <c r="M243" s="20">
        <f t="shared" si="10"/>
        <v>0</v>
      </c>
    </row>
    <row r="244" spans="1:13" ht="13.5" thickBot="1">
      <c r="A244" s="220"/>
      <c r="B244" s="204"/>
      <c r="C244" s="223"/>
      <c r="D244" s="195"/>
      <c r="E244" s="198"/>
      <c r="F244" s="135" t="s">
        <v>224</v>
      </c>
      <c r="G244" s="12" t="s">
        <v>418</v>
      </c>
      <c r="H244" s="12" t="s">
        <v>802</v>
      </c>
      <c r="I244" s="27" t="s">
        <v>431</v>
      </c>
      <c r="J244" s="28">
        <v>2230729469</v>
      </c>
      <c r="K244" s="90">
        <v>1</v>
      </c>
      <c r="L244" s="13"/>
      <c r="M244" s="20">
        <f t="shared" si="10"/>
        <v>0</v>
      </c>
    </row>
    <row r="245" spans="1:13" ht="13.5" thickBot="1">
      <c r="A245" s="220"/>
      <c r="B245" s="204"/>
      <c r="C245" s="223"/>
      <c r="D245" s="195"/>
      <c r="E245" s="198"/>
      <c r="F245" s="135" t="s">
        <v>227</v>
      </c>
      <c r="G245" s="12" t="s">
        <v>418</v>
      </c>
      <c r="H245" s="12" t="s">
        <v>802</v>
      </c>
      <c r="I245" s="27" t="s">
        <v>432</v>
      </c>
      <c r="J245" s="28">
        <v>2230729458</v>
      </c>
      <c r="K245" s="90">
        <v>1</v>
      </c>
      <c r="L245" s="13"/>
      <c r="M245" s="20">
        <f t="shared" si="10"/>
        <v>0</v>
      </c>
    </row>
    <row r="246" spans="1:13" ht="13.5" thickBot="1">
      <c r="A246" s="220"/>
      <c r="B246" s="204"/>
      <c r="C246" s="223"/>
      <c r="D246" s="195"/>
      <c r="E246" s="198"/>
      <c r="F246" s="135" t="s">
        <v>230</v>
      </c>
      <c r="G246" s="12" t="s">
        <v>418</v>
      </c>
      <c r="H246" s="12" t="s">
        <v>802</v>
      </c>
      <c r="I246" s="27" t="s">
        <v>433</v>
      </c>
      <c r="J246" s="28">
        <v>2230729479</v>
      </c>
      <c r="K246" s="90">
        <v>1</v>
      </c>
      <c r="L246" s="13"/>
      <c r="M246" s="20">
        <f t="shared" si="10"/>
        <v>0</v>
      </c>
    </row>
    <row r="247" spans="1:13" ht="13.5" thickBot="1">
      <c r="A247" s="220"/>
      <c r="B247" s="204"/>
      <c r="C247" s="223"/>
      <c r="D247" s="195"/>
      <c r="E247" s="198"/>
      <c r="F247" s="135" t="s">
        <v>232</v>
      </c>
      <c r="G247" s="12" t="s">
        <v>418</v>
      </c>
      <c r="H247" s="12" t="s">
        <v>802</v>
      </c>
      <c r="I247" s="27" t="s">
        <v>434</v>
      </c>
      <c r="J247" s="12">
        <v>223072</v>
      </c>
      <c r="K247" s="90">
        <v>1</v>
      </c>
      <c r="L247" s="13"/>
      <c r="M247" s="20">
        <f t="shared" si="10"/>
        <v>0</v>
      </c>
    </row>
    <row r="248" spans="1:13" ht="13.5" thickBot="1">
      <c r="A248" s="220"/>
      <c r="B248" s="204"/>
      <c r="C248" s="223"/>
      <c r="D248" s="195"/>
      <c r="E248" s="198"/>
      <c r="F248" s="135" t="s">
        <v>233</v>
      </c>
      <c r="G248" s="12" t="s">
        <v>418</v>
      </c>
      <c r="H248" s="12" t="s">
        <v>802</v>
      </c>
      <c r="I248" s="27" t="s">
        <v>435</v>
      </c>
      <c r="J248" s="28">
        <v>2230729461</v>
      </c>
      <c r="K248" s="90">
        <v>1</v>
      </c>
      <c r="L248" s="13"/>
      <c r="M248" s="20">
        <f t="shared" si="10"/>
        <v>0</v>
      </c>
    </row>
    <row r="249" spans="1:13" ht="13.5" thickBot="1">
      <c r="A249" s="220"/>
      <c r="B249" s="204"/>
      <c r="C249" s="223"/>
      <c r="D249" s="195"/>
      <c r="E249" s="198"/>
      <c r="F249" s="135" t="s">
        <v>236</v>
      </c>
      <c r="G249" s="12" t="s">
        <v>418</v>
      </c>
      <c r="H249" s="12" t="s">
        <v>802</v>
      </c>
      <c r="I249" s="27" t="s">
        <v>436</v>
      </c>
      <c r="J249" s="28">
        <v>2230729460</v>
      </c>
      <c r="K249" s="90">
        <v>1</v>
      </c>
      <c r="L249" s="13"/>
      <c r="M249" s="20">
        <f t="shared" si="10"/>
        <v>0</v>
      </c>
    </row>
    <row r="250" spans="1:13" ht="13.5" thickBot="1">
      <c r="A250" s="220"/>
      <c r="B250" s="204"/>
      <c r="C250" s="223"/>
      <c r="D250" s="195"/>
      <c r="E250" s="198"/>
      <c r="F250" s="135" t="s">
        <v>239</v>
      </c>
      <c r="G250" s="12" t="s">
        <v>418</v>
      </c>
      <c r="H250" s="12" t="s">
        <v>800</v>
      </c>
      <c r="I250" s="27" t="s">
        <v>437</v>
      </c>
      <c r="J250" s="28" t="s">
        <v>811</v>
      </c>
      <c r="K250" s="90">
        <v>1</v>
      </c>
      <c r="L250" s="13"/>
      <c r="M250" s="20">
        <f t="shared" si="10"/>
        <v>0</v>
      </c>
    </row>
    <row r="251" spans="1:13" ht="13.5" thickBot="1">
      <c r="A251" s="220"/>
      <c r="B251" s="204"/>
      <c r="C251" s="223"/>
      <c r="D251" s="195"/>
      <c r="E251" s="198"/>
      <c r="F251" s="135" t="s">
        <v>241</v>
      </c>
      <c r="G251" s="12" t="s">
        <v>418</v>
      </c>
      <c r="H251" s="12" t="s">
        <v>802</v>
      </c>
      <c r="I251" s="27" t="s">
        <v>438</v>
      </c>
      <c r="J251" s="28">
        <v>2230729458</v>
      </c>
      <c r="K251" s="90">
        <v>1</v>
      </c>
      <c r="L251" s="13"/>
      <c r="M251" s="20">
        <f t="shared" si="10"/>
        <v>0</v>
      </c>
    </row>
    <row r="252" spans="1:13" ht="13.5" thickBot="1">
      <c r="A252" s="220"/>
      <c r="B252" s="204"/>
      <c r="C252" s="223"/>
      <c r="D252" s="195"/>
      <c r="E252" s="198"/>
      <c r="F252" s="135" t="s">
        <v>243</v>
      </c>
      <c r="G252" s="12" t="s">
        <v>418</v>
      </c>
      <c r="H252" s="12" t="s">
        <v>802</v>
      </c>
      <c r="I252" s="27" t="s">
        <v>439</v>
      </c>
      <c r="J252" s="28">
        <v>223072947</v>
      </c>
      <c r="K252" s="90">
        <v>1</v>
      </c>
      <c r="L252" s="13"/>
      <c r="M252" s="20">
        <f t="shared" si="10"/>
        <v>0</v>
      </c>
    </row>
    <row r="253" spans="1:13" ht="13.5" thickBot="1">
      <c r="A253" s="220"/>
      <c r="B253" s="204"/>
      <c r="C253" s="223"/>
      <c r="D253" s="195"/>
      <c r="E253" s="198"/>
      <c r="F253" s="135" t="s">
        <v>246</v>
      </c>
      <c r="G253" s="12" t="s">
        <v>418</v>
      </c>
      <c r="H253" s="12" t="s">
        <v>802</v>
      </c>
      <c r="I253" s="27" t="s">
        <v>440</v>
      </c>
      <c r="J253" s="28">
        <v>2231147616</v>
      </c>
      <c r="K253" s="90">
        <v>1</v>
      </c>
      <c r="L253" s="13"/>
      <c r="M253" s="20">
        <f t="shared" si="10"/>
        <v>0</v>
      </c>
    </row>
    <row r="254" spans="1:13" ht="13.5" thickBot="1">
      <c r="A254" s="220"/>
      <c r="B254" s="204"/>
      <c r="C254" s="223"/>
      <c r="D254" s="195"/>
      <c r="E254" s="198"/>
      <c r="F254" s="135" t="s">
        <v>248</v>
      </c>
      <c r="G254" s="12" t="s">
        <v>418</v>
      </c>
      <c r="H254" s="12" t="s">
        <v>802</v>
      </c>
      <c r="I254" s="27" t="s">
        <v>440</v>
      </c>
      <c r="J254" s="28">
        <v>2231147617</v>
      </c>
      <c r="K254" s="90">
        <v>1</v>
      </c>
      <c r="L254" s="13"/>
      <c r="M254" s="20">
        <f t="shared" si="10"/>
        <v>0</v>
      </c>
    </row>
    <row r="255" spans="1:13" ht="13.5" thickBot="1">
      <c r="A255" s="220"/>
      <c r="B255" s="204"/>
      <c r="C255" s="223"/>
      <c r="D255" s="195"/>
      <c r="E255" s="198"/>
      <c r="F255" s="135" t="s">
        <v>249</v>
      </c>
      <c r="G255" s="12" t="s">
        <v>418</v>
      </c>
      <c r="H255" s="12" t="s">
        <v>802</v>
      </c>
      <c r="I255" s="27" t="s">
        <v>441</v>
      </c>
      <c r="J255" s="28">
        <v>2231892939</v>
      </c>
      <c r="K255" s="90">
        <v>1</v>
      </c>
      <c r="L255" s="13"/>
      <c r="M255" s="20">
        <f t="shared" si="10"/>
        <v>0</v>
      </c>
    </row>
    <row r="256" spans="1:13" ht="13.5" thickBot="1">
      <c r="A256" s="220"/>
      <c r="B256" s="204"/>
      <c r="C256" s="223"/>
      <c r="D256" s="195"/>
      <c r="E256" s="198"/>
      <c r="F256" s="135" t="s">
        <v>252</v>
      </c>
      <c r="G256" s="12" t="s">
        <v>418</v>
      </c>
      <c r="H256" s="12" t="s">
        <v>802</v>
      </c>
      <c r="I256" s="27" t="s">
        <v>442</v>
      </c>
      <c r="J256" s="28">
        <v>2230729468</v>
      </c>
      <c r="K256" s="90">
        <v>1</v>
      </c>
      <c r="L256" s="13"/>
      <c r="M256" s="20">
        <f t="shared" si="10"/>
        <v>0</v>
      </c>
    </row>
    <row r="257" spans="1:13" ht="13.5" thickBot="1">
      <c r="A257" s="220"/>
      <c r="B257" s="204"/>
      <c r="C257" s="223"/>
      <c r="D257" s="195"/>
      <c r="E257" s="198"/>
      <c r="F257" s="135" t="s">
        <v>254</v>
      </c>
      <c r="G257" s="12" t="s">
        <v>418</v>
      </c>
      <c r="H257" s="12" t="s">
        <v>802</v>
      </c>
      <c r="I257" s="27" t="s">
        <v>443</v>
      </c>
      <c r="J257" s="28">
        <v>2230729480</v>
      </c>
      <c r="K257" s="90">
        <v>1</v>
      </c>
      <c r="L257" s="13"/>
      <c r="M257" s="20">
        <f t="shared" si="10"/>
        <v>0</v>
      </c>
    </row>
    <row r="258" spans="1:13" ht="13.5" thickBot="1">
      <c r="A258" s="220"/>
      <c r="B258" s="204"/>
      <c r="C258" s="223"/>
      <c r="D258" s="195"/>
      <c r="E258" s="198"/>
      <c r="F258" s="135" t="s">
        <v>256</v>
      </c>
      <c r="G258" s="12" t="s">
        <v>418</v>
      </c>
      <c r="H258" s="12" t="s">
        <v>802</v>
      </c>
      <c r="I258" s="27" t="s">
        <v>444</v>
      </c>
      <c r="J258" s="28">
        <v>2230729450</v>
      </c>
      <c r="K258" s="90">
        <v>1</v>
      </c>
      <c r="L258" s="13"/>
      <c r="M258" s="20">
        <f t="shared" si="10"/>
        <v>0</v>
      </c>
    </row>
    <row r="259" spans="1:13" ht="13.5" thickBot="1">
      <c r="A259" s="220"/>
      <c r="B259" s="204"/>
      <c r="C259" s="223"/>
      <c r="D259" s="195"/>
      <c r="E259" s="198"/>
      <c r="F259" s="135" t="s">
        <v>259</v>
      </c>
      <c r="G259" s="12" t="s">
        <v>418</v>
      </c>
      <c r="H259" s="12" t="s">
        <v>802</v>
      </c>
      <c r="I259" s="27" t="s">
        <v>445</v>
      </c>
      <c r="J259" s="28">
        <v>2230729455</v>
      </c>
      <c r="K259" s="90">
        <v>1</v>
      </c>
      <c r="L259" s="13"/>
      <c r="M259" s="20">
        <f t="shared" si="10"/>
        <v>0</v>
      </c>
    </row>
    <row r="260" spans="1:13" ht="13.5" thickBot="1">
      <c r="A260" s="220"/>
      <c r="B260" s="204"/>
      <c r="C260" s="223"/>
      <c r="D260" s="195"/>
      <c r="E260" s="198"/>
      <c r="F260" s="135" t="s">
        <v>261</v>
      </c>
      <c r="G260" s="12" t="s">
        <v>418</v>
      </c>
      <c r="H260" s="12" t="s">
        <v>802</v>
      </c>
      <c r="I260" s="27" t="s">
        <v>446</v>
      </c>
      <c r="J260" s="28">
        <v>2230729454</v>
      </c>
      <c r="K260" s="90">
        <v>1</v>
      </c>
      <c r="L260" s="13"/>
      <c r="M260" s="20">
        <f t="shared" si="10"/>
        <v>0</v>
      </c>
    </row>
    <row r="261" spans="1:13" ht="13.5" thickBot="1">
      <c r="A261" s="220"/>
      <c r="B261" s="204"/>
      <c r="C261" s="223"/>
      <c r="D261" s="195"/>
      <c r="E261" s="198"/>
      <c r="F261" s="135" t="s">
        <v>264</v>
      </c>
      <c r="G261" s="12" t="s">
        <v>418</v>
      </c>
      <c r="H261" s="12" t="s">
        <v>802</v>
      </c>
      <c r="I261" s="27" t="s">
        <v>447</v>
      </c>
      <c r="J261" s="28">
        <v>2230729431</v>
      </c>
      <c r="K261" s="90">
        <v>1</v>
      </c>
      <c r="L261" s="13"/>
      <c r="M261" s="20">
        <f t="shared" si="10"/>
        <v>0</v>
      </c>
    </row>
    <row r="262" spans="1:13" ht="13.5" thickBot="1">
      <c r="A262" s="220"/>
      <c r="B262" s="204"/>
      <c r="C262" s="223"/>
      <c r="D262" s="195"/>
      <c r="E262" s="198"/>
      <c r="F262" s="135" t="s">
        <v>267</v>
      </c>
      <c r="G262" s="12" t="s">
        <v>418</v>
      </c>
      <c r="H262" s="12" t="s">
        <v>802</v>
      </c>
      <c r="I262" s="27" t="s">
        <v>448</v>
      </c>
      <c r="J262" s="28">
        <v>2230729452</v>
      </c>
      <c r="K262" s="90">
        <v>1</v>
      </c>
      <c r="L262" s="13"/>
      <c r="M262" s="20">
        <f t="shared" si="10"/>
        <v>0</v>
      </c>
    </row>
    <row r="263" spans="1:13" ht="13.5" thickBot="1">
      <c r="A263" s="220"/>
      <c r="B263" s="186"/>
      <c r="C263" s="224"/>
      <c r="D263" s="226"/>
      <c r="E263" s="220"/>
      <c r="F263" s="135" t="s">
        <v>270</v>
      </c>
      <c r="G263" s="12" t="s">
        <v>418</v>
      </c>
      <c r="H263" s="12" t="s">
        <v>812</v>
      </c>
      <c r="I263" s="27" t="s">
        <v>449</v>
      </c>
      <c r="J263" s="28">
        <v>65205872</v>
      </c>
      <c r="K263" s="90">
        <v>1</v>
      </c>
      <c r="L263" s="13"/>
      <c r="M263" s="20">
        <f t="shared" si="10"/>
        <v>0</v>
      </c>
    </row>
    <row r="264" spans="1:13" ht="13.5" thickBot="1">
      <c r="A264" s="220"/>
      <c r="B264" s="186"/>
      <c r="C264" s="224"/>
      <c r="D264" s="226"/>
      <c r="E264" s="220"/>
      <c r="F264" s="135" t="s">
        <v>273</v>
      </c>
      <c r="G264" s="12" t="s">
        <v>117</v>
      </c>
      <c r="H264" s="12" t="s">
        <v>450</v>
      </c>
      <c r="I264" s="27" t="s">
        <v>451</v>
      </c>
      <c r="J264" s="28">
        <v>2154336992</v>
      </c>
      <c r="K264" s="90">
        <v>1</v>
      </c>
      <c r="L264" s="13"/>
      <c r="M264" s="20">
        <f t="shared" si="10"/>
        <v>0</v>
      </c>
    </row>
    <row r="265" spans="1:13" ht="13.5" thickBot="1">
      <c r="A265" s="220"/>
      <c r="B265" s="186"/>
      <c r="C265" s="224"/>
      <c r="D265" s="226"/>
      <c r="E265" s="220"/>
      <c r="F265" s="125" t="s">
        <v>275</v>
      </c>
      <c r="G265" s="12" t="s">
        <v>117</v>
      </c>
      <c r="H265" s="12" t="s">
        <v>813</v>
      </c>
      <c r="I265" s="27" t="s">
        <v>453</v>
      </c>
      <c r="J265" s="28">
        <v>2253168132</v>
      </c>
      <c r="K265" s="90">
        <v>1</v>
      </c>
      <c r="L265" s="13"/>
      <c r="M265" s="20">
        <f t="shared" si="10"/>
        <v>0</v>
      </c>
    </row>
    <row r="266" spans="1:13" ht="13.5" thickBot="1">
      <c r="A266" s="220"/>
      <c r="B266" s="186"/>
      <c r="C266" s="224"/>
      <c r="D266" s="226"/>
      <c r="E266" s="220"/>
      <c r="F266" s="125" t="s">
        <v>278</v>
      </c>
      <c r="G266" s="12" t="s">
        <v>117</v>
      </c>
      <c r="H266" s="12" t="s">
        <v>452</v>
      </c>
      <c r="I266" s="27" t="s">
        <v>454</v>
      </c>
      <c r="J266" s="28">
        <v>2253058821</v>
      </c>
      <c r="K266" s="90">
        <v>1</v>
      </c>
      <c r="L266" s="13"/>
      <c r="M266" s="20">
        <f t="shared" si="10"/>
        <v>0</v>
      </c>
    </row>
    <row r="267" spans="1:13" ht="13.5" thickBot="1">
      <c r="A267" s="221"/>
      <c r="B267" s="187"/>
      <c r="C267" s="225"/>
      <c r="D267" s="227"/>
      <c r="E267" s="221"/>
      <c r="F267" s="126" t="s">
        <v>281</v>
      </c>
      <c r="G267" s="24" t="s">
        <v>79</v>
      </c>
      <c r="H267" s="24" t="s">
        <v>455</v>
      </c>
      <c r="I267" s="54" t="s">
        <v>764</v>
      </c>
      <c r="J267" s="44" t="s">
        <v>456</v>
      </c>
      <c r="K267" s="95">
        <v>1</v>
      </c>
      <c r="L267" s="22"/>
      <c r="M267" s="20">
        <f t="shared" si="10"/>
        <v>0</v>
      </c>
    </row>
    <row r="268" spans="1:13" s="174" customFormat="1" ht="13.5" thickBot="1">
      <c r="A268" s="87"/>
      <c r="B268" s="87"/>
      <c r="C268" s="87"/>
      <c r="D268" s="87"/>
      <c r="E268" s="87"/>
      <c r="F268" s="161"/>
      <c r="G268" s="87"/>
      <c r="H268" s="87"/>
      <c r="I268" s="87"/>
      <c r="J268" s="87"/>
      <c r="K268" s="82">
        <f>SUM(K227:K267)</f>
        <v>43</v>
      </c>
      <c r="L268" s="55" t="s">
        <v>69</v>
      </c>
      <c r="M268" s="176">
        <f>SUM(M227:M267)</f>
        <v>0</v>
      </c>
    </row>
    <row r="269" spans="1:13" ht="13.5" thickBot="1">
      <c r="A269" s="228">
        <v>18</v>
      </c>
      <c r="B269" s="185" t="s">
        <v>481</v>
      </c>
      <c r="C269" s="188" t="s">
        <v>747</v>
      </c>
      <c r="D269" s="185" t="s">
        <v>482</v>
      </c>
      <c r="E269" s="185" t="s">
        <v>483</v>
      </c>
      <c r="F269" s="47">
        <v>1</v>
      </c>
      <c r="G269" s="17" t="s">
        <v>356</v>
      </c>
      <c r="H269" s="17" t="s">
        <v>461</v>
      </c>
      <c r="I269" s="17">
        <v>313</v>
      </c>
      <c r="J269" s="17" t="s">
        <v>462</v>
      </c>
      <c r="K269" s="89">
        <v>1</v>
      </c>
      <c r="L269" s="19"/>
      <c r="M269" s="20">
        <f>SUM(K269*L269)</f>
        <v>0</v>
      </c>
    </row>
    <row r="270" spans="1:13" ht="13.5" thickBot="1">
      <c r="A270" s="201"/>
      <c r="B270" s="186"/>
      <c r="C270" s="186"/>
      <c r="D270" s="186"/>
      <c r="E270" s="186"/>
      <c r="F270" s="49">
        <v>2</v>
      </c>
      <c r="G270" s="11" t="s">
        <v>356</v>
      </c>
      <c r="H270" s="11" t="s">
        <v>461</v>
      </c>
      <c r="I270" s="11">
        <v>312</v>
      </c>
      <c r="J270" s="11" t="s">
        <v>463</v>
      </c>
      <c r="K270" s="90">
        <v>1</v>
      </c>
      <c r="L270" s="13"/>
      <c r="M270" s="20">
        <f aca="true" t="shared" si="11" ref="M270:M278">SUM(K270*L270)</f>
        <v>0</v>
      </c>
    </row>
    <row r="271" spans="1:13" ht="13.5" thickBot="1">
      <c r="A271" s="201"/>
      <c r="B271" s="186"/>
      <c r="C271" s="186"/>
      <c r="D271" s="186"/>
      <c r="E271" s="186"/>
      <c r="F271" s="49">
        <v>3</v>
      </c>
      <c r="G271" s="11" t="s">
        <v>356</v>
      </c>
      <c r="H271" s="11" t="s">
        <v>464</v>
      </c>
      <c r="I271" s="14">
        <v>302</v>
      </c>
      <c r="J271" s="11" t="s">
        <v>465</v>
      </c>
      <c r="K271" s="90">
        <v>1</v>
      </c>
      <c r="L271" s="13"/>
      <c r="M271" s="20">
        <f t="shared" si="11"/>
        <v>0</v>
      </c>
    </row>
    <row r="272" spans="1:13" ht="13.5" thickBot="1">
      <c r="A272" s="201"/>
      <c r="B272" s="186"/>
      <c r="C272" s="186"/>
      <c r="D272" s="186"/>
      <c r="E272" s="186"/>
      <c r="F272" s="49">
        <v>4</v>
      </c>
      <c r="G272" s="11" t="s">
        <v>356</v>
      </c>
      <c r="H272" s="11" t="s">
        <v>466</v>
      </c>
      <c r="I272" s="11">
        <v>302</v>
      </c>
      <c r="J272" s="11" t="s">
        <v>467</v>
      </c>
      <c r="K272" s="90">
        <v>1</v>
      </c>
      <c r="L272" s="13"/>
      <c r="M272" s="20">
        <f t="shared" si="11"/>
        <v>0</v>
      </c>
    </row>
    <row r="273" spans="1:13" ht="13.5" thickBot="1">
      <c r="A273" s="201"/>
      <c r="B273" s="186"/>
      <c r="C273" s="186"/>
      <c r="D273" s="186"/>
      <c r="E273" s="186"/>
      <c r="F273" s="49">
        <v>5</v>
      </c>
      <c r="G273" s="11" t="s">
        <v>356</v>
      </c>
      <c r="H273" s="11" t="s">
        <v>468</v>
      </c>
      <c r="I273" s="11" t="s">
        <v>469</v>
      </c>
      <c r="J273" s="11" t="s">
        <v>470</v>
      </c>
      <c r="K273" s="90">
        <v>1</v>
      </c>
      <c r="L273" s="13"/>
      <c r="M273" s="20">
        <f t="shared" si="11"/>
        <v>0</v>
      </c>
    </row>
    <row r="274" spans="1:13" ht="13.5" thickBot="1">
      <c r="A274" s="201"/>
      <c r="B274" s="186"/>
      <c r="C274" s="186"/>
      <c r="D274" s="186"/>
      <c r="E274" s="186"/>
      <c r="F274" s="49">
        <v>6</v>
      </c>
      <c r="G274" s="11" t="s">
        <v>356</v>
      </c>
      <c r="H274" s="11" t="s">
        <v>471</v>
      </c>
      <c r="I274" s="11" t="s">
        <v>469</v>
      </c>
      <c r="J274" s="11" t="s">
        <v>472</v>
      </c>
      <c r="K274" s="90">
        <v>1</v>
      </c>
      <c r="L274" s="13"/>
      <c r="M274" s="20">
        <f t="shared" si="11"/>
        <v>0</v>
      </c>
    </row>
    <row r="275" spans="1:13" ht="13.5" thickBot="1">
      <c r="A275" s="201"/>
      <c r="B275" s="186"/>
      <c r="C275" s="186"/>
      <c r="D275" s="186"/>
      <c r="E275" s="186"/>
      <c r="F275" s="49">
        <v>7</v>
      </c>
      <c r="G275" s="11" t="s">
        <v>356</v>
      </c>
      <c r="H275" s="11" t="s">
        <v>468</v>
      </c>
      <c r="I275" s="11" t="s">
        <v>469</v>
      </c>
      <c r="J275" s="11" t="s">
        <v>473</v>
      </c>
      <c r="K275" s="90">
        <v>1</v>
      </c>
      <c r="L275" s="13"/>
      <c r="M275" s="20">
        <f t="shared" si="11"/>
        <v>0</v>
      </c>
    </row>
    <row r="276" spans="1:13" ht="13.5" thickBot="1">
      <c r="A276" s="201"/>
      <c r="B276" s="186"/>
      <c r="C276" s="186"/>
      <c r="D276" s="186"/>
      <c r="E276" s="186"/>
      <c r="F276" s="148">
        <v>8</v>
      </c>
      <c r="G276" s="11" t="s">
        <v>356</v>
      </c>
      <c r="H276" s="11" t="s">
        <v>474</v>
      </c>
      <c r="I276" s="11">
        <v>223</v>
      </c>
      <c r="J276" s="11" t="s">
        <v>475</v>
      </c>
      <c r="K276" s="90">
        <v>1</v>
      </c>
      <c r="L276" s="13"/>
      <c r="M276" s="20">
        <f t="shared" si="11"/>
        <v>0</v>
      </c>
    </row>
    <row r="277" spans="1:13" ht="23.25" thickBot="1">
      <c r="A277" s="201"/>
      <c r="B277" s="186"/>
      <c r="C277" s="186"/>
      <c r="D277" s="186"/>
      <c r="E277" s="186"/>
      <c r="F277" s="148">
        <v>9</v>
      </c>
      <c r="G277" s="11" t="s">
        <v>356</v>
      </c>
      <c r="H277" s="11" t="s">
        <v>476</v>
      </c>
      <c r="I277" s="11" t="s">
        <v>477</v>
      </c>
      <c r="J277" s="11" t="s">
        <v>478</v>
      </c>
      <c r="K277" s="90">
        <v>1</v>
      </c>
      <c r="L277" s="13"/>
      <c r="M277" s="20">
        <f t="shared" si="11"/>
        <v>0</v>
      </c>
    </row>
    <row r="278" spans="1:13" ht="23.25" thickBot="1">
      <c r="A278" s="202"/>
      <c r="B278" s="187"/>
      <c r="C278" s="187"/>
      <c r="D278" s="187"/>
      <c r="E278" s="187"/>
      <c r="F278" s="151">
        <v>10</v>
      </c>
      <c r="G278" s="11" t="s">
        <v>356</v>
      </c>
      <c r="H278" s="11" t="s">
        <v>479</v>
      </c>
      <c r="I278" s="11" t="s">
        <v>477</v>
      </c>
      <c r="J278" s="11" t="s">
        <v>480</v>
      </c>
      <c r="K278" s="95">
        <v>1</v>
      </c>
      <c r="L278" s="22"/>
      <c r="M278" s="20">
        <f t="shared" si="11"/>
        <v>0</v>
      </c>
    </row>
    <row r="279" spans="1:13" s="174" customFormat="1" ht="13.5" thickBot="1">
      <c r="A279" s="87"/>
      <c r="B279" s="87"/>
      <c r="C279" s="87"/>
      <c r="D279" s="87"/>
      <c r="E279" s="87"/>
      <c r="F279" s="181"/>
      <c r="G279" s="182"/>
      <c r="H279" s="182"/>
      <c r="I279" s="182"/>
      <c r="J279" s="162"/>
      <c r="K279" s="82">
        <f>SUM(K269:K278)</f>
        <v>10</v>
      </c>
      <c r="L279" s="55" t="s">
        <v>69</v>
      </c>
      <c r="M279" s="180">
        <f>SUM(M269:M278)</f>
        <v>0</v>
      </c>
    </row>
    <row r="280" spans="1:13" ht="23.25" thickBot="1">
      <c r="A280" s="185">
        <v>19</v>
      </c>
      <c r="B280" s="185" t="s">
        <v>510</v>
      </c>
      <c r="C280" s="188" t="s">
        <v>752</v>
      </c>
      <c r="D280" s="188" t="s">
        <v>511</v>
      </c>
      <c r="E280" s="188" t="s">
        <v>512</v>
      </c>
      <c r="F280" s="52" t="s">
        <v>20</v>
      </c>
      <c r="G280" s="48" t="s">
        <v>737</v>
      </c>
      <c r="H280" s="48" t="s">
        <v>738</v>
      </c>
      <c r="I280" s="48" t="s">
        <v>485</v>
      </c>
      <c r="J280" s="17" t="s">
        <v>739</v>
      </c>
      <c r="K280" s="147">
        <v>2</v>
      </c>
      <c r="L280" s="19"/>
      <c r="M280" s="171">
        <f>SUM(K280*L280)</f>
        <v>0</v>
      </c>
    </row>
    <row r="281" spans="1:13" ht="23.25" thickBot="1">
      <c r="A281" s="186"/>
      <c r="B281" s="186"/>
      <c r="C281" s="214"/>
      <c r="D281" s="214"/>
      <c r="E281" s="214"/>
      <c r="F281" s="148" t="s">
        <v>26</v>
      </c>
      <c r="G281" s="26" t="s">
        <v>484</v>
      </c>
      <c r="H281" s="26" t="s">
        <v>486</v>
      </c>
      <c r="I281" s="26" t="s">
        <v>487</v>
      </c>
      <c r="J281" s="11" t="s">
        <v>488</v>
      </c>
      <c r="K281" s="127">
        <v>2</v>
      </c>
      <c r="L281" s="13"/>
      <c r="M281" s="171">
        <f aca="true" t="shared" si="12" ref="M281:M298">SUM(K281*L281)</f>
        <v>0</v>
      </c>
    </row>
    <row r="282" spans="1:13" ht="23.25" thickBot="1">
      <c r="A282" s="186"/>
      <c r="B282" s="186"/>
      <c r="C282" s="214"/>
      <c r="D282" s="214"/>
      <c r="E282" s="214"/>
      <c r="F282" s="148" t="s">
        <v>28</v>
      </c>
      <c r="G282" s="26" t="s">
        <v>484</v>
      </c>
      <c r="H282" s="26" t="s">
        <v>489</v>
      </c>
      <c r="I282" s="26" t="s">
        <v>487</v>
      </c>
      <c r="J282" s="11" t="s">
        <v>490</v>
      </c>
      <c r="K282" s="127">
        <v>2</v>
      </c>
      <c r="L282" s="13"/>
      <c r="M282" s="171">
        <f t="shared" si="12"/>
        <v>0</v>
      </c>
    </row>
    <row r="283" spans="1:13" ht="13.5" thickBot="1">
      <c r="A283" s="186"/>
      <c r="B283" s="186"/>
      <c r="C283" s="214"/>
      <c r="D283" s="214"/>
      <c r="E283" s="214"/>
      <c r="F283" s="53" t="s">
        <v>29</v>
      </c>
      <c r="G283" s="11" t="s">
        <v>491</v>
      </c>
      <c r="H283" s="11" t="s">
        <v>492</v>
      </c>
      <c r="I283" s="216" t="s">
        <v>493</v>
      </c>
      <c r="J283" s="56" t="s">
        <v>494</v>
      </c>
      <c r="K283" s="90">
        <v>1</v>
      </c>
      <c r="L283" s="13"/>
      <c r="M283" s="171">
        <f t="shared" si="12"/>
        <v>0</v>
      </c>
    </row>
    <row r="284" spans="1:13" ht="13.5" thickBot="1">
      <c r="A284" s="186"/>
      <c r="B284" s="186"/>
      <c r="C284" s="214"/>
      <c r="D284" s="214"/>
      <c r="E284" s="214"/>
      <c r="F284" s="53" t="s">
        <v>31</v>
      </c>
      <c r="G284" s="11" t="s">
        <v>491</v>
      </c>
      <c r="H284" s="11" t="s">
        <v>492</v>
      </c>
      <c r="I284" s="217"/>
      <c r="J284" s="56" t="s">
        <v>495</v>
      </c>
      <c r="K284" s="90">
        <v>1</v>
      </c>
      <c r="L284" s="13"/>
      <c r="M284" s="171">
        <f t="shared" si="12"/>
        <v>0</v>
      </c>
    </row>
    <row r="285" spans="1:13" ht="13.5" thickBot="1">
      <c r="A285" s="186"/>
      <c r="B285" s="186"/>
      <c r="C285" s="214"/>
      <c r="D285" s="214"/>
      <c r="E285" s="214"/>
      <c r="F285" s="53" t="s">
        <v>32</v>
      </c>
      <c r="G285" s="11" t="s">
        <v>491</v>
      </c>
      <c r="H285" s="11" t="s">
        <v>492</v>
      </c>
      <c r="I285" s="217"/>
      <c r="J285" s="56" t="s">
        <v>496</v>
      </c>
      <c r="K285" s="90">
        <v>1</v>
      </c>
      <c r="L285" s="13"/>
      <c r="M285" s="171">
        <f t="shared" si="12"/>
        <v>0</v>
      </c>
    </row>
    <row r="286" spans="1:13" ht="23.25" thickBot="1">
      <c r="A286" s="186"/>
      <c r="B286" s="186"/>
      <c r="C286" s="214"/>
      <c r="D286" s="214"/>
      <c r="E286" s="214"/>
      <c r="F286" s="148" t="s">
        <v>33</v>
      </c>
      <c r="G286" s="11" t="s">
        <v>491</v>
      </c>
      <c r="H286" s="11" t="s">
        <v>497</v>
      </c>
      <c r="I286" s="217"/>
      <c r="J286" s="56" t="s">
        <v>498</v>
      </c>
      <c r="K286" s="90">
        <v>1</v>
      </c>
      <c r="L286" s="13"/>
      <c r="M286" s="171">
        <f t="shared" si="12"/>
        <v>0</v>
      </c>
    </row>
    <row r="287" spans="1:13" ht="23.25" thickBot="1">
      <c r="A287" s="186"/>
      <c r="B287" s="186"/>
      <c r="C287" s="214"/>
      <c r="D287" s="214"/>
      <c r="E287" s="214"/>
      <c r="F287" s="53" t="s">
        <v>34</v>
      </c>
      <c r="G287" s="11" t="s">
        <v>491</v>
      </c>
      <c r="H287" s="11" t="s">
        <v>497</v>
      </c>
      <c r="I287" s="218"/>
      <c r="J287" s="56" t="s">
        <v>499</v>
      </c>
      <c r="K287" s="90">
        <v>1</v>
      </c>
      <c r="L287" s="13"/>
      <c r="M287" s="171">
        <f t="shared" si="12"/>
        <v>0</v>
      </c>
    </row>
    <row r="288" spans="1:13" ht="13.5" thickBot="1">
      <c r="A288" s="186"/>
      <c r="B288" s="186"/>
      <c r="C288" s="214"/>
      <c r="D288" s="214"/>
      <c r="E288" s="214"/>
      <c r="F288" s="53" t="s">
        <v>35</v>
      </c>
      <c r="G288" s="11" t="s">
        <v>500</v>
      </c>
      <c r="H288" s="11" t="s">
        <v>501</v>
      </c>
      <c r="I288" s="65" t="s">
        <v>502</v>
      </c>
      <c r="J288" s="56" t="s">
        <v>856</v>
      </c>
      <c r="K288" s="90">
        <v>1</v>
      </c>
      <c r="L288" s="13"/>
      <c r="M288" s="171">
        <f t="shared" si="12"/>
        <v>0</v>
      </c>
    </row>
    <row r="289" spans="1:13" ht="13.5" thickBot="1">
      <c r="A289" s="186"/>
      <c r="B289" s="186"/>
      <c r="C289" s="214"/>
      <c r="D289" s="214"/>
      <c r="E289" s="214"/>
      <c r="F289" s="53" t="s">
        <v>36</v>
      </c>
      <c r="G289" s="11" t="s">
        <v>74</v>
      </c>
      <c r="H289" s="11" t="s">
        <v>504</v>
      </c>
      <c r="I289" s="11">
        <v>16</v>
      </c>
      <c r="J289" s="56" t="s">
        <v>505</v>
      </c>
      <c r="K289" s="90">
        <v>1</v>
      </c>
      <c r="L289" s="13"/>
      <c r="M289" s="171">
        <f t="shared" si="12"/>
        <v>0</v>
      </c>
    </row>
    <row r="290" spans="1:13" ht="13.5" thickBot="1">
      <c r="A290" s="186"/>
      <c r="B290" s="186"/>
      <c r="C290" s="214"/>
      <c r="D290" s="214"/>
      <c r="E290" s="214"/>
      <c r="F290" s="148" t="s">
        <v>37</v>
      </c>
      <c r="G290" s="11" t="s">
        <v>74</v>
      </c>
      <c r="H290" s="11" t="s">
        <v>504</v>
      </c>
      <c r="I290" s="11" t="s">
        <v>506</v>
      </c>
      <c r="J290" s="56" t="s">
        <v>503</v>
      </c>
      <c r="K290" s="90">
        <v>1</v>
      </c>
      <c r="L290" s="13"/>
      <c r="M290" s="171">
        <f t="shared" si="12"/>
        <v>0</v>
      </c>
    </row>
    <row r="291" spans="1:13" ht="23.25" thickBot="1">
      <c r="A291" s="186"/>
      <c r="B291" s="186"/>
      <c r="C291" s="214"/>
      <c r="D291" s="214"/>
      <c r="E291" s="214"/>
      <c r="F291" s="148" t="s">
        <v>38</v>
      </c>
      <c r="G291" s="11" t="s">
        <v>491</v>
      </c>
      <c r="H291" s="11" t="s">
        <v>507</v>
      </c>
      <c r="I291" s="11" t="s">
        <v>508</v>
      </c>
      <c r="J291" s="56" t="s">
        <v>509</v>
      </c>
      <c r="K291" s="90">
        <v>1</v>
      </c>
      <c r="L291" s="13"/>
      <c r="M291" s="171">
        <f t="shared" si="12"/>
        <v>0</v>
      </c>
    </row>
    <row r="292" spans="1:13" ht="23.25" thickBot="1">
      <c r="A292" s="186"/>
      <c r="B292" s="186"/>
      <c r="C292" s="214"/>
      <c r="D292" s="214"/>
      <c r="E292" s="214"/>
      <c r="F292" s="53" t="s">
        <v>213</v>
      </c>
      <c r="G292" s="45" t="s">
        <v>592</v>
      </c>
      <c r="H292" s="45" t="s">
        <v>748</v>
      </c>
      <c r="I292" s="11" t="s">
        <v>70</v>
      </c>
      <c r="J292" s="56" t="s">
        <v>753</v>
      </c>
      <c r="K292" s="102">
        <v>1</v>
      </c>
      <c r="L292" s="13"/>
      <c r="M292" s="171">
        <f t="shared" si="12"/>
        <v>0</v>
      </c>
    </row>
    <row r="293" spans="1:13" ht="23.25" thickBot="1">
      <c r="A293" s="186"/>
      <c r="B293" s="186"/>
      <c r="C293" s="214"/>
      <c r="D293" s="214"/>
      <c r="E293" s="214"/>
      <c r="F293" s="148" t="s">
        <v>216</v>
      </c>
      <c r="G293" s="45" t="s">
        <v>814</v>
      </c>
      <c r="H293" s="45" t="s">
        <v>749</v>
      </c>
      <c r="I293" s="11" t="s">
        <v>70</v>
      </c>
      <c r="J293" s="56" t="s">
        <v>759</v>
      </c>
      <c r="K293" s="103">
        <v>1</v>
      </c>
      <c r="L293" s="13"/>
      <c r="M293" s="171">
        <f t="shared" si="12"/>
        <v>0</v>
      </c>
    </row>
    <row r="294" spans="1:13" ht="23.25" thickBot="1">
      <c r="A294" s="186"/>
      <c r="B294" s="186"/>
      <c r="C294" s="214"/>
      <c r="D294" s="214"/>
      <c r="E294" s="214"/>
      <c r="F294" s="148" t="s">
        <v>218</v>
      </c>
      <c r="G294" s="45" t="s">
        <v>814</v>
      </c>
      <c r="H294" s="45" t="s">
        <v>750</v>
      </c>
      <c r="I294" s="11" t="s">
        <v>70</v>
      </c>
      <c r="J294" s="56" t="s">
        <v>757</v>
      </c>
      <c r="K294" s="103">
        <v>1</v>
      </c>
      <c r="L294" s="13"/>
      <c r="M294" s="171">
        <f t="shared" si="12"/>
        <v>0</v>
      </c>
    </row>
    <row r="295" spans="1:13" ht="23.25" thickBot="1">
      <c r="A295" s="186"/>
      <c r="B295" s="186"/>
      <c r="C295" s="214"/>
      <c r="D295" s="214"/>
      <c r="E295" s="214"/>
      <c r="F295" s="148" t="s">
        <v>220</v>
      </c>
      <c r="G295" s="45" t="s">
        <v>814</v>
      </c>
      <c r="H295" s="45" t="s">
        <v>751</v>
      </c>
      <c r="I295" s="11" t="s">
        <v>70</v>
      </c>
      <c r="J295" s="56" t="s">
        <v>758</v>
      </c>
      <c r="K295" s="103">
        <v>1</v>
      </c>
      <c r="L295" s="13"/>
      <c r="M295" s="171">
        <f t="shared" si="12"/>
        <v>0</v>
      </c>
    </row>
    <row r="296" spans="1:13" ht="23.25" thickBot="1">
      <c r="A296" s="186"/>
      <c r="B296" s="186"/>
      <c r="C296" s="214"/>
      <c r="D296" s="214"/>
      <c r="E296" s="214"/>
      <c r="F296" s="148" t="s">
        <v>221</v>
      </c>
      <c r="G296" s="45" t="s">
        <v>814</v>
      </c>
      <c r="H296" s="45" t="s">
        <v>754</v>
      </c>
      <c r="I296" s="11" t="s">
        <v>70</v>
      </c>
      <c r="J296" s="56" t="s">
        <v>755</v>
      </c>
      <c r="K296" s="103">
        <v>1</v>
      </c>
      <c r="L296" s="13"/>
      <c r="M296" s="171">
        <f t="shared" si="12"/>
        <v>0</v>
      </c>
    </row>
    <row r="297" spans="1:13" ht="23.25" thickBot="1">
      <c r="A297" s="186"/>
      <c r="B297" s="186"/>
      <c r="C297" s="214"/>
      <c r="D297" s="214"/>
      <c r="E297" s="214"/>
      <c r="F297" s="148" t="s">
        <v>224</v>
      </c>
      <c r="G297" s="45" t="s">
        <v>814</v>
      </c>
      <c r="H297" s="45" t="s">
        <v>754</v>
      </c>
      <c r="I297" s="11" t="s">
        <v>70</v>
      </c>
      <c r="J297" s="56" t="s">
        <v>756</v>
      </c>
      <c r="K297" s="103">
        <v>1</v>
      </c>
      <c r="L297" s="13"/>
      <c r="M297" s="171">
        <f t="shared" si="12"/>
        <v>0</v>
      </c>
    </row>
    <row r="298" spans="1:13" ht="34.5" thickBot="1">
      <c r="A298" s="187"/>
      <c r="B298" s="187"/>
      <c r="C298" s="215"/>
      <c r="D298" s="215"/>
      <c r="E298" s="215"/>
      <c r="F298" s="124" t="s">
        <v>227</v>
      </c>
      <c r="G298" s="144" t="s">
        <v>767</v>
      </c>
      <c r="H298" s="144" t="s">
        <v>816</v>
      </c>
      <c r="I298" s="21" t="s">
        <v>768</v>
      </c>
      <c r="J298" s="145" t="s">
        <v>815</v>
      </c>
      <c r="K298" s="146">
        <v>1</v>
      </c>
      <c r="L298" s="22"/>
      <c r="M298" s="171">
        <f t="shared" si="12"/>
        <v>0</v>
      </c>
    </row>
    <row r="299" spans="1:13" s="174" customFormat="1" ht="13.5" thickBot="1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2">
        <f>SUM(K280:K298)</f>
        <v>22</v>
      </c>
      <c r="L299" s="55" t="s">
        <v>69</v>
      </c>
      <c r="M299" s="180">
        <f>SUM(M280:M298)</f>
        <v>0</v>
      </c>
    </row>
    <row r="300" spans="1:13" ht="12.75" customHeight="1" thickBot="1">
      <c r="A300" s="200">
        <v>20</v>
      </c>
      <c r="B300" s="203" t="s">
        <v>595</v>
      </c>
      <c r="C300" s="206" t="s">
        <v>596</v>
      </c>
      <c r="D300" s="203" t="s">
        <v>597</v>
      </c>
      <c r="E300" s="209" t="s">
        <v>598</v>
      </c>
      <c r="F300" s="47" t="s">
        <v>20</v>
      </c>
      <c r="G300" s="17" t="s">
        <v>72</v>
      </c>
      <c r="H300" s="60" t="s">
        <v>513</v>
      </c>
      <c r="I300" s="17" t="s">
        <v>514</v>
      </c>
      <c r="J300" s="17" t="s">
        <v>515</v>
      </c>
      <c r="K300" s="89">
        <v>1</v>
      </c>
      <c r="L300" s="19"/>
      <c r="M300" s="20">
        <f>SUM(K300*L300)</f>
        <v>0</v>
      </c>
    </row>
    <row r="301" spans="1:13" ht="12.75" customHeight="1" thickBot="1">
      <c r="A301" s="201"/>
      <c r="B301" s="204"/>
      <c r="C301" s="207"/>
      <c r="D301" s="204"/>
      <c r="E301" s="210"/>
      <c r="F301" s="49" t="s">
        <v>26</v>
      </c>
      <c r="G301" s="11" t="s">
        <v>72</v>
      </c>
      <c r="H301" s="58" t="s">
        <v>513</v>
      </c>
      <c r="I301" s="11" t="s">
        <v>516</v>
      </c>
      <c r="J301" s="11" t="s">
        <v>517</v>
      </c>
      <c r="K301" s="90">
        <v>1</v>
      </c>
      <c r="L301" s="13"/>
      <c r="M301" s="20">
        <f aca="true" t="shared" si="13" ref="M301:M339">SUM(K301*L301)</f>
        <v>0</v>
      </c>
    </row>
    <row r="302" spans="1:13" ht="12.75" customHeight="1" thickBot="1">
      <c r="A302" s="201"/>
      <c r="B302" s="204"/>
      <c r="C302" s="207"/>
      <c r="D302" s="204"/>
      <c r="E302" s="210"/>
      <c r="F302" s="49" t="s">
        <v>28</v>
      </c>
      <c r="G302" s="11" t="s">
        <v>72</v>
      </c>
      <c r="H302" s="58" t="s">
        <v>513</v>
      </c>
      <c r="I302" s="11" t="s">
        <v>518</v>
      </c>
      <c r="J302" s="11" t="s">
        <v>519</v>
      </c>
      <c r="K302" s="90">
        <v>1</v>
      </c>
      <c r="L302" s="13"/>
      <c r="M302" s="20">
        <f t="shared" si="13"/>
        <v>0</v>
      </c>
    </row>
    <row r="303" spans="1:13" ht="12.75" customHeight="1" thickBot="1">
      <c r="A303" s="201"/>
      <c r="B303" s="204"/>
      <c r="C303" s="207"/>
      <c r="D303" s="204"/>
      <c r="E303" s="210"/>
      <c r="F303" s="148" t="s">
        <v>29</v>
      </c>
      <c r="G303" s="11" t="s">
        <v>72</v>
      </c>
      <c r="H303" s="58" t="s">
        <v>513</v>
      </c>
      <c r="I303" s="11" t="s">
        <v>520</v>
      </c>
      <c r="J303" s="11" t="s">
        <v>521</v>
      </c>
      <c r="K303" s="90">
        <v>1</v>
      </c>
      <c r="L303" s="13"/>
      <c r="M303" s="20">
        <f t="shared" si="13"/>
        <v>0</v>
      </c>
    </row>
    <row r="304" spans="1:13" ht="12.75" customHeight="1" thickBot="1">
      <c r="A304" s="201"/>
      <c r="B304" s="204"/>
      <c r="C304" s="207"/>
      <c r="D304" s="204"/>
      <c r="E304" s="210"/>
      <c r="F304" s="49" t="s">
        <v>31</v>
      </c>
      <c r="G304" s="11" t="s">
        <v>72</v>
      </c>
      <c r="H304" s="58" t="s">
        <v>513</v>
      </c>
      <c r="I304" s="11" t="s">
        <v>522</v>
      </c>
      <c r="J304" s="11" t="s">
        <v>523</v>
      </c>
      <c r="K304" s="90">
        <v>1</v>
      </c>
      <c r="L304" s="13"/>
      <c r="M304" s="20">
        <f t="shared" si="13"/>
        <v>0</v>
      </c>
    </row>
    <row r="305" spans="1:13" ht="12.75" customHeight="1" thickBot="1">
      <c r="A305" s="201"/>
      <c r="B305" s="204"/>
      <c r="C305" s="207"/>
      <c r="D305" s="204"/>
      <c r="E305" s="210"/>
      <c r="F305" s="49" t="s">
        <v>32</v>
      </c>
      <c r="G305" s="11" t="s">
        <v>72</v>
      </c>
      <c r="H305" s="58" t="s">
        <v>513</v>
      </c>
      <c r="I305" s="11" t="s">
        <v>524</v>
      </c>
      <c r="J305" s="11" t="s">
        <v>525</v>
      </c>
      <c r="K305" s="90">
        <v>1</v>
      </c>
      <c r="L305" s="13"/>
      <c r="M305" s="20">
        <f t="shared" si="13"/>
        <v>0</v>
      </c>
    </row>
    <row r="306" spans="1:13" ht="12.75" customHeight="1" thickBot="1">
      <c r="A306" s="201"/>
      <c r="B306" s="204"/>
      <c r="C306" s="207"/>
      <c r="D306" s="204"/>
      <c r="E306" s="210"/>
      <c r="F306" s="49" t="s">
        <v>33</v>
      </c>
      <c r="G306" s="11" t="s">
        <v>72</v>
      </c>
      <c r="H306" s="58" t="s">
        <v>513</v>
      </c>
      <c r="I306" s="11" t="s">
        <v>526</v>
      </c>
      <c r="J306" s="11" t="s">
        <v>527</v>
      </c>
      <c r="K306" s="90">
        <v>1</v>
      </c>
      <c r="L306" s="13"/>
      <c r="M306" s="20">
        <f t="shared" si="13"/>
        <v>0</v>
      </c>
    </row>
    <row r="307" spans="1:13" ht="12.75" customHeight="1" thickBot="1">
      <c r="A307" s="201"/>
      <c r="B307" s="204"/>
      <c r="C307" s="207"/>
      <c r="D307" s="204"/>
      <c r="E307" s="210"/>
      <c r="F307" s="49" t="s">
        <v>34</v>
      </c>
      <c r="G307" s="11" t="s">
        <v>72</v>
      </c>
      <c r="H307" s="58" t="s">
        <v>528</v>
      </c>
      <c r="I307" s="11" t="s">
        <v>529</v>
      </c>
      <c r="J307" s="11" t="s">
        <v>530</v>
      </c>
      <c r="K307" s="90">
        <v>1</v>
      </c>
      <c r="L307" s="13"/>
      <c r="M307" s="20">
        <f t="shared" si="13"/>
        <v>0</v>
      </c>
    </row>
    <row r="308" spans="1:13" ht="12.75" customHeight="1" thickBot="1">
      <c r="A308" s="201"/>
      <c r="B308" s="204"/>
      <c r="C308" s="207"/>
      <c r="D308" s="204"/>
      <c r="E308" s="210"/>
      <c r="F308" s="49" t="s">
        <v>35</v>
      </c>
      <c r="G308" s="11" t="s">
        <v>72</v>
      </c>
      <c r="H308" s="58" t="s">
        <v>513</v>
      </c>
      <c r="I308" s="11" t="s">
        <v>531</v>
      </c>
      <c r="J308" s="11" t="s">
        <v>532</v>
      </c>
      <c r="K308" s="90">
        <v>1</v>
      </c>
      <c r="L308" s="13"/>
      <c r="M308" s="20">
        <f t="shared" si="13"/>
        <v>0</v>
      </c>
    </row>
    <row r="309" spans="1:13" ht="12.75" customHeight="1" thickBot="1">
      <c r="A309" s="201"/>
      <c r="B309" s="204"/>
      <c r="C309" s="207"/>
      <c r="D309" s="204"/>
      <c r="E309" s="210"/>
      <c r="F309" s="49" t="s">
        <v>36</v>
      </c>
      <c r="G309" s="11" t="s">
        <v>72</v>
      </c>
      <c r="H309" s="58" t="s">
        <v>513</v>
      </c>
      <c r="I309" s="11" t="s">
        <v>533</v>
      </c>
      <c r="J309" s="11" t="s">
        <v>534</v>
      </c>
      <c r="K309" s="90">
        <v>1</v>
      </c>
      <c r="L309" s="13"/>
      <c r="M309" s="20">
        <f t="shared" si="13"/>
        <v>0</v>
      </c>
    </row>
    <row r="310" spans="1:13" ht="12.75" customHeight="1" thickBot="1">
      <c r="A310" s="201"/>
      <c r="B310" s="204"/>
      <c r="C310" s="207"/>
      <c r="D310" s="204"/>
      <c r="E310" s="210"/>
      <c r="F310" s="49" t="s">
        <v>37</v>
      </c>
      <c r="G310" s="11" t="s">
        <v>72</v>
      </c>
      <c r="H310" s="58" t="s">
        <v>513</v>
      </c>
      <c r="I310" s="11" t="s">
        <v>535</v>
      </c>
      <c r="J310" s="11" t="s">
        <v>536</v>
      </c>
      <c r="K310" s="90">
        <v>1</v>
      </c>
      <c r="L310" s="13"/>
      <c r="M310" s="20">
        <f t="shared" si="13"/>
        <v>0</v>
      </c>
    </row>
    <row r="311" spans="1:13" ht="12.75" customHeight="1" thickBot="1">
      <c r="A311" s="201"/>
      <c r="B311" s="204"/>
      <c r="C311" s="207"/>
      <c r="D311" s="204"/>
      <c r="E311" s="210"/>
      <c r="F311" s="49" t="s">
        <v>38</v>
      </c>
      <c r="G311" s="11" t="s">
        <v>72</v>
      </c>
      <c r="H311" s="58" t="s">
        <v>528</v>
      </c>
      <c r="I311" s="11" t="s">
        <v>537</v>
      </c>
      <c r="J311" s="11" t="s">
        <v>538</v>
      </c>
      <c r="K311" s="90">
        <v>1</v>
      </c>
      <c r="L311" s="13"/>
      <c r="M311" s="20">
        <f t="shared" si="13"/>
        <v>0</v>
      </c>
    </row>
    <row r="312" spans="1:13" ht="12.75" customHeight="1" thickBot="1">
      <c r="A312" s="201"/>
      <c r="B312" s="204"/>
      <c r="C312" s="207"/>
      <c r="D312" s="204"/>
      <c r="E312" s="210"/>
      <c r="F312" s="49" t="s">
        <v>213</v>
      </c>
      <c r="G312" s="11" t="s">
        <v>72</v>
      </c>
      <c r="H312" s="58" t="s">
        <v>539</v>
      </c>
      <c r="I312" s="11" t="s">
        <v>540</v>
      </c>
      <c r="J312" s="11" t="s">
        <v>541</v>
      </c>
      <c r="K312" s="90">
        <v>1</v>
      </c>
      <c r="L312" s="13"/>
      <c r="M312" s="20">
        <f t="shared" si="13"/>
        <v>0</v>
      </c>
    </row>
    <row r="313" spans="1:13" ht="12.75" customHeight="1" thickBot="1">
      <c r="A313" s="201"/>
      <c r="B313" s="204"/>
      <c r="C313" s="207"/>
      <c r="D313" s="204"/>
      <c r="E313" s="210"/>
      <c r="F313" s="49" t="s">
        <v>216</v>
      </c>
      <c r="G313" s="11" t="s">
        <v>72</v>
      </c>
      <c r="H313" s="58" t="s">
        <v>513</v>
      </c>
      <c r="I313" s="11" t="s">
        <v>542</v>
      </c>
      <c r="J313" s="11" t="s">
        <v>543</v>
      </c>
      <c r="K313" s="90">
        <v>1</v>
      </c>
      <c r="L313" s="13"/>
      <c r="M313" s="20">
        <f t="shared" si="13"/>
        <v>0</v>
      </c>
    </row>
    <row r="314" spans="1:13" ht="12.75" customHeight="1" thickBot="1">
      <c r="A314" s="201"/>
      <c r="B314" s="204"/>
      <c r="C314" s="207"/>
      <c r="D314" s="204"/>
      <c r="E314" s="210"/>
      <c r="F314" s="49" t="s">
        <v>218</v>
      </c>
      <c r="G314" s="11" t="s">
        <v>72</v>
      </c>
      <c r="H314" s="58" t="s">
        <v>528</v>
      </c>
      <c r="I314" s="11">
        <v>20</v>
      </c>
      <c r="J314" s="11" t="s">
        <v>544</v>
      </c>
      <c r="K314" s="90">
        <v>1</v>
      </c>
      <c r="L314" s="13"/>
      <c r="M314" s="20">
        <f t="shared" si="13"/>
        <v>0</v>
      </c>
    </row>
    <row r="315" spans="1:13" ht="12.75" customHeight="1" thickBot="1">
      <c r="A315" s="201"/>
      <c r="B315" s="204"/>
      <c r="C315" s="207"/>
      <c r="D315" s="204"/>
      <c r="E315" s="210"/>
      <c r="F315" s="49" t="s">
        <v>220</v>
      </c>
      <c r="G315" s="11" t="s">
        <v>72</v>
      </c>
      <c r="H315" s="58" t="s">
        <v>528</v>
      </c>
      <c r="I315" s="11">
        <v>21</v>
      </c>
      <c r="J315" s="11" t="s">
        <v>545</v>
      </c>
      <c r="K315" s="90">
        <v>1</v>
      </c>
      <c r="L315" s="13"/>
      <c r="M315" s="20">
        <f t="shared" si="13"/>
        <v>0</v>
      </c>
    </row>
    <row r="316" spans="1:13" ht="12.75" customHeight="1" thickBot="1">
      <c r="A316" s="201"/>
      <c r="B316" s="204"/>
      <c r="C316" s="207"/>
      <c r="D316" s="204"/>
      <c r="E316" s="210"/>
      <c r="F316" s="49" t="s">
        <v>221</v>
      </c>
      <c r="G316" s="11" t="s">
        <v>72</v>
      </c>
      <c r="H316" s="58" t="s">
        <v>528</v>
      </c>
      <c r="I316" s="11">
        <v>23</v>
      </c>
      <c r="J316" s="11" t="s">
        <v>544</v>
      </c>
      <c r="K316" s="90">
        <v>1</v>
      </c>
      <c r="L316" s="13"/>
      <c r="M316" s="20">
        <f t="shared" si="13"/>
        <v>0</v>
      </c>
    </row>
    <row r="317" spans="1:13" ht="12.75" customHeight="1" thickBot="1">
      <c r="A317" s="201"/>
      <c r="B317" s="204"/>
      <c r="C317" s="207"/>
      <c r="D317" s="204"/>
      <c r="E317" s="210"/>
      <c r="F317" s="49">
        <v>18</v>
      </c>
      <c r="G317" s="11" t="s">
        <v>72</v>
      </c>
      <c r="H317" s="11" t="s">
        <v>528</v>
      </c>
      <c r="I317" s="11">
        <v>37</v>
      </c>
      <c r="J317" s="11" t="s">
        <v>546</v>
      </c>
      <c r="K317" s="90">
        <v>1</v>
      </c>
      <c r="L317" s="13"/>
      <c r="M317" s="20">
        <f t="shared" si="13"/>
        <v>0</v>
      </c>
    </row>
    <row r="318" spans="1:13" ht="12.75" customHeight="1" thickBot="1">
      <c r="A318" s="201"/>
      <c r="B318" s="204"/>
      <c r="C318" s="207"/>
      <c r="D318" s="204"/>
      <c r="E318" s="210"/>
      <c r="F318" s="49">
        <v>19</v>
      </c>
      <c r="G318" s="11" t="s">
        <v>547</v>
      </c>
      <c r="H318" s="59" t="s">
        <v>548</v>
      </c>
      <c r="I318" s="11">
        <v>1</v>
      </c>
      <c r="J318" s="11" t="s">
        <v>549</v>
      </c>
      <c r="K318" s="90">
        <v>1</v>
      </c>
      <c r="L318" s="13"/>
      <c r="M318" s="20">
        <f t="shared" si="13"/>
        <v>0</v>
      </c>
    </row>
    <row r="319" spans="1:13" ht="12.75" customHeight="1" thickBot="1">
      <c r="A319" s="201"/>
      <c r="B319" s="204"/>
      <c r="C319" s="207"/>
      <c r="D319" s="204"/>
      <c r="E319" s="210"/>
      <c r="F319" s="49">
        <v>20</v>
      </c>
      <c r="G319" s="11" t="s">
        <v>10</v>
      </c>
      <c r="H319" s="11" t="s">
        <v>550</v>
      </c>
      <c r="I319" s="11">
        <v>2</v>
      </c>
      <c r="J319" s="11" t="s">
        <v>551</v>
      </c>
      <c r="K319" s="90">
        <v>1</v>
      </c>
      <c r="L319" s="13"/>
      <c r="M319" s="20">
        <f t="shared" si="13"/>
        <v>0</v>
      </c>
    </row>
    <row r="320" spans="1:13" ht="12.75" customHeight="1" thickBot="1">
      <c r="A320" s="201"/>
      <c r="B320" s="204"/>
      <c r="C320" s="207"/>
      <c r="D320" s="204"/>
      <c r="E320" s="210"/>
      <c r="F320" s="49">
        <v>21</v>
      </c>
      <c r="G320" s="11" t="s">
        <v>547</v>
      </c>
      <c r="H320" s="11" t="s">
        <v>552</v>
      </c>
      <c r="I320" s="11">
        <v>4</v>
      </c>
      <c r="J320" s="11" t="s">
        <v>553</v>
      </c>
      <c r="K320" s="90">
        <v>1</v>
      </c>
      <c r="L320" s="13"/>
      <c r="M320" s="20">
        <f t="shared" si="13"/>
        <v>0</v>
      </c>
    </row>
    <row r="321" spans="1:13" ht="12.75" customHeight="1" thickBot="1">
      <c r="A321" s="201"/>
      <c r="B321" s="204"/>
      <c r="C321" s="207"/>
      <c r="D321" s="204"/>
      <c r="E321" s="210"/>
      <c r="F321" s="49">
        <v>22</v>
      </c>
      <c r="G321" s="11" t="s">
        <v>547</v>
      </c>
      <c r="H321" s="11" t="s">
        <v>554</v>
      </c>
      <c r="I321" s="11">
        <v>7</v>
      </c>
      <c r="J321" s="56" t="s">
        <v>555</v>
      </c>
      <c r="K321" s="90">
        <v>1</v>
      </c>
      <c r="L321" s="13"/>
      <c r="M321" s="20">
        <f t="shared" si="13"/>
        <v>0</v>
      </c>
    </row>
    <row r="322" spans="1:13" ht="12.75" customHeight="1" thickBot="1">
      <c r="A322" s="201"/>
      <c r="B322" s="204"/>
      <c r="C322" s="207"/>
      <c r="D322" s="204"/>
      <c r="E322" s="210"/>
      <c r="F322" s="49">
        <v>23</v>
      </c>
      <c r="G322" s="11" t="s">
        <v>72</v>
      </c>
      <c r="H322" s="11" t="s">
        <v>556</v>
      </c>
      <c r="I322" s="11">
        <v>8</v>
      </c>
      <c r="J322" s="11" t="s">
        <v>557</v>
      </c>
      <c r="K322" s="90">
        <v>1</v>
      </c>
      <c r="L322" s="13"/>
      <c r="M322" s="20">
        <f t="shared" si="13"/>
        <v>0</v>
      </c>
    </row>
    <row r="323" spans="1:13" ht="12.75" customHeight="1" thickBot="1">
      <c r="A323" s="201"/>
      <c r="B323" s="204"/>
      <c r="C323" s="207"/>
      <c r="D323" s="204"/>
      <c r="E323" s="210"/>
      <c r="F323" s="49">
        <v>24</v>
      </c>
      <c r="G323" s="11" t="s">
        <v>547</v>
      </c>
      <c r="H323" s="11" t="s">
        <v>558</v>
      </c>
      <c r="I323" s="11">
        <v>11</v>
      </c>
      <c r="J323" s="11" t="s">
        <v>559</v>
      </c>
      <c r="K323" s="90">
        <v>1</v>
      </c>
      <c r="L323" s="13"/>
      <c r="M323" s="20">
        <f t="shared" si="13"/>
        <v>0</v>
      </c>
    </row>
    <row r="324" spans="1:13" ht="12.75" customHeight="1" thickBot="1">
      <c r="A324" s="201"/>
      <c r="B324" s="204"/>
      <c r="C324" s="207"/>
      <c r="D324" s="204"/>
      <c r="E324" s="210"/>
      <c r="F324" s="49">
        <v>25</v>
      </c>
      <c r="G324" s="11" t="s">
        <v>547</v>
      </c>
      <c r="H324" s="11" t="s">
        <v>560</v>
      </c>
      <c r="I324" s="11">
        <v>13</v>
      </c>
      <c r="J324" s="56" t="s">
        <v>561</v>
      </c>
      <c r="K324" s="90">
        <v>1</v>
      </c>
      <c r="L324" s="13"/>
      <c r="M324" s="20">
        <f t="shared" si="13"/>
        <v>0</v>
      </c>
    </row>
    <row r="325" spans="1:13" ht="12.75" customHeight="1" thickBot="1">
      <c r="A325" s="201"/>
      <c r="B325" s="204"/>
      <c r="C325" s="207"/>
      <c r="D325" s="204"/>
      <c r="E325" s="210"/>
      <c r="F325" s="49">
        <v>26</v>
      </c>
      <c r="G325" s="11" t="s">
        <v>547</v>
      </c>
      <c r="H325" s="11" t="s">
        <v>562</v>
      </c>
      <c r="I325" s="11">
        <v>134</v>
      </c>
      <c r="J325" s="56" t="s">
        <v>817</v>
      </c>
      <c r="K325" s="90">
        <v>1</v>
      </c>
      <c r="L325" s="13"/>
      <c r="M325" s="20">
        <f t="shared" si="13"/>
        <v>0</v>
      </c>
    </row>
    <row r="326" spans="1:13" ht="12.75" customHeight="1" thickBot="1">
      <c r="A326" s="201"/>
      <c r="B326" s="204"/>
      <c r="C326" s="207"/>
      <c r="D326" s="204"/>
      <c r="E326" s="210"/>
      <c r="F326" s="49">
        <v>27</v>
      </c>
      <c r="G326" s="11" t="s">
        <v>547</v>
      </c>
      <c r="H326" s="11" t="s">
        <v>818</v>
      </c>
      <c r="I326" s="11">
        <v>135</v>
      </c>
      <c r="J326" s="56" t="s">
        <v>563</v>
      </c>
      <c r="K326" s="90">
        <v>1</v>
      </c>
      <c r="L326" s="13"/>
      <c r="M326" s="20">
        <f t="shared" si="13"/>
        <v>0</v>
      </c>
    </row>
    <row r="327" spans="1:13" ht="12.75" customHeight="1" thickBot="1">
      <c r="A327" s="201"/>
      <c r="B327" s="204"/>
      <c r="C327" s="207"/>
      <c r="D327" s="204"/>
      <c r="E327" s="210"/>
      <c r="F327" s="49">
        <v>28</v>
      </c>
      <c r="G327" s="11" t="s">
        <v>564</v>
      </c>
      <c r="H327" s="11" t="s">
        <v>565</v>
      </c>
      <c r="I327" s="11">
        <v>5</v>
      </c>
      <c r="J327" s="56" t="s">
        <v>566</v>
      </c>
      <c r="K327" s="90">
        <v>1</v>
      </c>
      <c r="L327" s="13"/>
      <c r="M327" s="20">
        <f t="shared" si="13"/>
        <v>0</v>
      </c>
    </row>
    <row r="328" spans="1:13" ht="12.75" customHeight="1" thickBot="1">
      <c r="A328" s="201"/>
      <c r="B328" s="204"/>
      <c r="C328" s="207"/>
      <c r="D328" s="204"/>
      <c r="E328" s="210"/>
      <c r="F328" s="49">
        <v>29</v>
      </c>
      <c r="G328" s="11" t="s">
        <v>564</v>
      </c>
      <c r="H328" s="11" t="s">
        <v>567</v>
      </c>
      <c r="I328" s="11" t="s">
        <v>568</v>
      </c>
      <c r="J328" s="56" t="s">
        <v>569</v>
      </c>
      <c r="K328" s="90">
        <v>1</v>
      </c>
      <c r="L328" s="13"/>
      <c r="M328" s="20">
        <f t="shared" si="13"/>
        <v>0</v>
      </c>
    </row>
    <row r="329" spans="1:13" ht="12.75" customHeight="1" thickBot="1">
      <c r="A329" s="201"/>
      <c r="B329" s="204"/>
      <c r="C329" s="207"/>
      <c r="D329" s="204"/>
      <c r="E329" s="210"/>
      <c r="F329" s="49">
        <v>30</v>
      </c>
      <c r="G329" s="11" t="s">
        <v>564</v>
      </c>
      <c r="H329" s="11" t="s">
        <v>570</v>
      </c>
      <c r="I329" s="11" t="s">
        <v>571</v>
      </c>
      <c r="J329" s="56" t="s">
        <v>572</v>
      </c>
      <c r="K329" s="90">
        <v>1</v>
      </c>
      <c r="L329" s="13"/>
      <c r="M329" s="20">
        <f t="shared" si="13"/>
        <v>0</v>
      </c>
    </row>
    <row r="330" spans="1:13" ht="12.75" customHeight="1" thickBot="1">
      <c r="A330" s="201"/>
      <c r="B330" s="204"/>
      <c r="C330" s="207"/>
      <c r="D330" s="204"/>
      <c r="E330" s="210"/>
      <c r="F330" s="49">
        <v>31</v>
      </c>
      <c r="G330" s="11" t="s">
        <v>564</v>
      </c>
      <c r="H330" s="11" t="s">
        <v>573</v>
      </c>
      <c r="I330" s="11" t="s">
        <v>574</v>
      </c>
      <c r="J330" s="56" t="s">
        <v>575</v>
      </c>
      <c r="K330" s="90">
        <v>1</v>
      </c>
      <c r="L330" s="13"/>
      <c r="M330" s="20">
        <f t="shared" si="13"/>
        <v>0</v>
      </c>
    </row>
    <row r="331" spans="1:13" ht="12.75" customHeight="1" thickBot="1">
      <c r="A331" s="201"/>
      <c r="B331" s="204"/>
      <c r="C331" s="207"/>
      <c r="D331" s="204"/>
      <c r="E331" s="210"/>
      <c r="F331" s="49">
        <v>32</v>
      </c>
      <c r="G331" s="11" t="s">
        <v>564</v>
      </c>
      <c r="H331" s="11" t="s">
        <v>576</v>
      </c>
      <c r="I331" s="11">
        <v>38</v>
      </c>
      <c r="J331" s="56" t="s">
        <v>577</v>
      </c>
      <c r="K331" s="90">
        <v>1</v>
      </c>
      <c r="L331" s="13"/>
      <c r="M331" s="20">
        <f t="shared" si="13"/>
        <v>0</v>
      </c>
    </row>
    <row r="332" spans="1:13" ht="12.75" customHeight="1" thickBot="1">
      <c r="A332" s="201"/>
      <c r="B332" s="204"/>
      <c r="C332" s="207"/>
      <c r="D332" s="204"/>
      <c r="E332" s="210"/>
      <c r="F332" s="49">
        <v>33</v>
      </c>
      <c r="G332" s="11" t="s">
        <v>578</v>
      </c>
      <c r="H332" s="11" t="s">
        <v>579</v>
      </c>
      <c r="I332" s="11">
        <v>41</v>
      </c>
      <c r="J332" s="56" t="s">
        <v>580</v>
      </c>
      <c r="K332" s="90">
        <v>1</v>
      </c>
      <c r="L332" s="13"/>
      <c r="M332" s="20">
        <f t="shared" si="13"/>
        <v>0</v>
      </c>
    </row>
    <row r="333" spans="1:13" ht="12.75" customHeight="1" thickBot="1">
      <c r="A333" s="201"/>
      <c r="B333" s="204"/>
      <c r="C333" s="207"/>
      <c r="D333" s="204"/>
      <c r="E333" s="210"/>
      <c r="F333" s="49">
        <v>34</v>
      </c>
      <c r="G333" s="11" t="s">
        <v>578</v>
      </c>
      <c r="H333" s="11" t="s">
        <v>579</v>
      </c>
      <c r="I333" s="11">
        <v>42</v>
      </c>
      <c r="J333" s="56" t="s">
        <v>581</v>
      </c>
      <c r="K333" s="90">
        <v>1</v>
      </c>
      <c r="L333" s="13"/>
      <c r="M333" s="20">
        <f t="shared" si="13"/>
        <v>0</v>
      </c>
    </row>
    <row r="334" spans="1:13" ht="12.75" customHeight="1" thickBot="1">
      <c r="A334" s="201"/>
      <c r="B334" s="204"/>
      <c r="C334" s="207"/>
      <c r="D334" s="204"/>
      <c r="E334" s="210"/>
      <c r="F334" s="49">
        <v>35</v>
      </c>
      <c r="G334" s="11" t="s">
        <v>10</v>
      </c>
      <c r="H334" s="11" t="s">
        <v>582</v>
      </c>
      <c r="I334" s="11">
        <v>11</v>
      </c>
      <c r="J334" s="56" t="s">
        <v>583</v>
      </c>
      <c r="K334" s="90">
        <v>1</v>
      </c>
      <c r="L334" s="13"/>
      <c r="M334" s="20">
        <f t="shared" si="13"/>
        <v>0</v>
      </c>
    </row>
    <row r="335" spans="1:13" ht="12.75" customHeight="1" thickBot="1">
      <c r="A335" s="201"/>
      <c r="B335" s="204"/>
      <c r="C335" s="207"/>
      <c r="D335" s="204"/>
      <c r="E335" s="210"/>
      <c r="F335" s="49">
        <v>36</v>
      </c>
      <c r="G335" s="11" t="s">
        <v>10</v>
      </c>
      <c r="H335" s="11" t="s">
        <v>584</v>
      </c>
      <c r="I335" s="11">
        <v>12</v>
      </c>
      <c r="J335" s="56" t="s">
        <v>585</v>
      </c>
      <c r="K335" s="90">
        <v>1</v>
      </c>
      <c r="L335" s="13"/>
      <c r="M335" s="20">
        <f t="shared" si="13"/>
        <v>0</v>
      </c>
    </row>
    <row r="336" spans="1:13" ht="12.75" customHeight="1" thickBot="1">
      <c r="A336" s="201"/>
      <c r="B336" s="204"/>
      <c r="C336" s="207"/>
      <c r="D336" s="204"/>
      <c r="E336" s="210"/>
      <c r="F336" s="49">
        <v>37</v>
      </c>
      <c r="G336" s="11" t="s">
        <v>586</v>
      </c>
      <c r="H336" s="11" t="s">
        <v>587</v>
      </c>
      <c r="I336" s="11">
        <v>17</v>
      </c>
      <c r="J336" s="56" t="s">
        <v>408</v>
      </c>
      <c r="K336" s="90">
        <v>1</v>
      </c>
      <c r="L336" s="13"/>
      <c r="M336" s="20">
        <f t="shared" si="13"/>
        <v>0</v>
      </c>
    </row>
    <row r="337" spans="1:13" ht="12.75" customHeight="1" thickBot="1">
      <c r="A337" s="201"/>
      <c r="B337" s="204"/>
      <c r="C337" s="207"/>
      <c r="D337" s="204"/>
      <c r="E337" s="210"/>
      <c r="F337" s="49">
        <v>38</v>
      </c>
      <c r="G337" s="11" t="s">
        <v>500</v>
      </c>
      <c r="H337" s="11" t="s">
        <v>588</v>
      </c>
      <c r="I337" s="11" t="s">
        <v>589</v>
      </c>
      <c r="J337" s="56" t="s">
        <v>590</v>
      </c>
      <c r="K337" s="90">
        <v>1</v>
      </c>
      <c r="L337" s="13"/>
      <c r="M337" s="20">
        <f t="shared" si="13"/>
        <v>0</v>
      </c>
    </row>
    <row r="338" spans="1:13" ht="12.75" customHeight="1" thickBot="1">
      <c r="A338" s="201"/>
      <c r="B338" s="204"/>
      <c r="C338" s="207"/>
      <c r="D338" s="204"/>
      <c r="E338" s="210"/>
      <c r="F338" s="49">
        <v>39</v>
      </c>
      <c r="G338" s="11" t="s">
        <v>500</v>
      </c>
      <c r="H338" s="11" t="s">
        <v>591</v>
      </c>
      <c r="I338" s="11">
        <v>131</v>
      </c>
      <c r="J338" s="56" t="s">
        <v>408</v>
      </c>
      <c r="K338" s="90">
        <v>1</v>
      </c>
      <c r="L338" s="13"/>
      <c r="M338" s="20">
        <f t="shared" si="13"/>
        <v>0</v>
      </c>
    </row>
    <row r="339" spans="1:13" ht="20.25" customHeight="1" thickBot="1">
      <c r="A339" s="202"/>
      <c r="B339" s="205"/>
      <c r="C339" s="208"/>
      <c r="D339" s="205"/>
      <c r="E339" s="211"/>
      <c r="F339" s="50">
        <v>40</v>
      </c>
      <c r="G339" s="21" t="s">
        <v>592</v>
      </c>
      <c r="H339" s="21" t="s">
        <v>593</v>
      </c>
      <c r="I339" s="21" t="s">
        <v>40</v>
      </c>
      <c r="J339" s="57" t="s">
        <v>594</v>
      </c>
      <c r="K339" s="95">
        <v>1</v>
      </c>
      <c r="L339" s="22"/>
      <c r="M339" s="20">
        <f t="shared" si="13"/>
        <v>0</v>
      </c>
    </row>
    <row r="340" spans="1:13" s="174" customFormat="1" ht="12.75" customHeight="1" thickBot="1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96">
        <f>SUM(K300:K339)</f>
        <v>40</v>
      </c>
      <c r="L340" s="178" t="s">
        <v>69</v>
      </c>
      <c r="M340" s="179">
        <f>SUM(M300:M339)</f>
        <v>0</v>
      </c>
    </row>
    <row r="341" spans="1:13" ht="12.75" customHeight="1" thickBot="1">
      <c r="A341" s="185">
        <v>21</v>
      </c>
      <c r="B341" s="188" t="s">
        <v>862</v>
      </c>
      <c r="C341" s="212" t="s">
        <v>863</v>
      </c>
      <c r="D341" s="212" t="s">
        <v>864</v>
      </c>
      <c r="E341" s="212" t="s">
        <v>608</v>
      </c>
      <c r="F341" s="149">
        <v>1</v>
      </c>
      <c r="G341" s="17" t="s">
        <v>95</v>
      </c>
      <c r="H341" s="17" t="s">
        <v>599</v>
      </c>
      <c r="I341" s="17">
        <v>401</v>
      </c>
      <c r="J341" s="61" t="s">
        <v>600</v>
      </c>
      <c r="K341" s="89">
        <v>1</v>
      </c>
      <c r="L341" s="19"/>
      <c r="M341" s="20">
        <f>SUM(K341*L341)</f>
        <v>0</v>
      </c>
    </row>
    <row r="342" spans="1:13" ht="12.75" customHeight="1" thickBot="1">
      <c r="A342" s="186"/>
      <c r="B342" s="186"/>
      <c r="C342" s="213"/>
      <c r="D342" s="213"/>
      <c r="E342" s="213"/>
      <c r="F342" s="148">
        <v>2</v>
      </c>
      <c r="G342" s="11" t="s">
        <v>95</v>
      </c>
      <c r="H342" s="11" t="s">
        <v>599</v>
      </c>
      <c r="I342" s="11">
        <v>402</v>
      </c>
      <c r="J342" s="56" t="s">
        <v>601</v>
      </c>
      <c r="K342" s="90">
        <v>1</v>
      </c>
      <c r="L342" s="13"/>
      <c r="M342" s="20">
        <f aca="true" t="shared" si="14" ref="M342:M351">SUM(K342*L342)</f>
        <v>0</v>
      </c>
    </row>
    <row r="343" spans="1:13" ht="12.75" customHeight="1" thickBot="1">
      <c r="A343" s="186"/>
      <c r="B343" s="186"/>
      <c r="C343" s="213"/>
      <c r="D343" s="213"/>
      <c r="E343" s="213"/>
      <c r="F343" s="49">
        <v>3</v>
      </c>
      <c r="G343" s="11" t="s">
        <v>95</v>
      </c>
      <c r="H343" s="11" t="s">
        <v>819</v>
      </c>
      <c r="I343" s="11" t="s">
        <v>821</v>
      </c>
      <c r="J343" s="56" t="s">
        <v>820</v>
      </c>
      <c r="K343" s="90">
        <v>1</v>
      </c>
      <c r="L343" s="13"/>
      <c r="M343" s="20">
        <f t="shared" si="14"/>
        <v>0</v>
      </c>
    </row>
    <row r="344" spans="1:13" ht="12.75" customHeight="1" thickBot="1">
      <c r="A344" s="186"/>
      <c r="B344" s="186"/>
      <c r="C344" s="213"/>
      <c r="D344" s="213"/>
      <c r="E344" s="213"/>
      <c r="F344" s="49">
        <v>4</v>
      </c>
      <c r="G344" s="11" t="s">
        <v>95</v>
      </c>
      <c r="H344" s="11" t="s">
        <v>822</v>
      </c>
      <c r="I344" s="11">
        <v>211</v>
      </c>
      <c r="J344" s="56" t="s">
        <v>823</v>
      </c>
      <c r="K344" s="90">
        <v>1</v>
      </c>
      <c r="L344" s="13"/>
      <c r="M344" s="20">
        <f t="shared" si="14"/>
        <v>0</v>
      </c>
    </row>
    <row r="345" spans="1:13" ht="12.75" customHeight="1" thickBot="1">
      <c r="A345" s="186"/>
      <c r="B345" s="186"/>
      <c r="C345" s="213"/>
      <c r="D345" s="213"/>
      <c r="E345" s="213"/>
      <c r="F345" s="49">
        <v>5</v>
      </c>
      <c r="G345" s="11" t="s">
        <v>95</v>
      </c>
      <c r="H345" s="11" t="s">
        <v>824</v>
      </c>
      <c r="I345" s="11" t="s">
        <v>826</v>
      </c>
      <c r="J345" s="56" t="s">
        <v>825</v>
      </c>
      <c r="K345" s="90">
        <v>1</v>
      </c>
      <c r="L345" s="13"/>
      <c r="M345" s="20">
        <f t="shared" si="14"/>
        <v>0</v>
      </c>
    </row>
    <row r="346" spans="1:13" ht="12.75" customHeight="1" thickBot="1">
      <c r="A346" s="186"/>
      <c r="B346" s="186"/>
      <c r="C346" s="213"/>
      <c r="D346" s="213"/>
      <c r="E346" s="213"/>
      <c r="F346" s="49">
        <v>6</v>
      </c>
      <c r="G346" s="11" t="s">
        <v>95</v>
      </c>
      <c r="H346" s="11" t="s">
        <v>824</v>
      </c>
      <c r="I346" s="11" t="s">
        <v>826</v>
      </c>
      <c r="J346" s="56" t="s">
        <v>828</v>
      </c>
      <c r="K346" s="90">
        <v>1</v>
      </c>
      <c r="L346" s="13"/>
      <c r="M346" s="20">
        <f t="shared" si="14"/>
        <v>0</v>
      </c>
    </row>
    <row r="347" spans="1:13" ht="12.75" customHeight="1" thickBot="1">
      <c r="A347" s="186"/>
      <c r="B347" s="186"/>
      <c r="C347" s="213"/>
      <c r="D347" s="213"/>
      <c r="E347" s="213"/>
      <c r="F347" s="49">
        <v>7</v>
      </c>
      <c r="G347" s="11" t="s">
        <v>95</v>
      </c>
      <c r="H347" s="11" t="s">
        <v>824</v>
      </c>
      <c r="I347" s="11">
        <v>207</v>
      </c>
      <c r="J347" s="56" t="s">
        <v>827</v>
      </c>
      <c r="K347" s="90">
        <v>1</v>
      </c>
      <c r="L347" s="13"/>
      <c r="M347" s="20">
        <f t="shared" si="14"/>
        <v>0</v>
      </c>
    </row>
    <row r="348" spans="1:13" ht="12.75" customHeight="1" thickBot="1">
      <c r="A348" s="186"/>
      <c r="B348" s="186"/>
      <c r="C348" s="213"/>
      <c r="D348" s="213"/>
      <c r="E348" s="213"/>
      <c r="F348" s="49">
        <v>8</v>
      </c>
      <c r="G348" s="11" t="s">
        <v>95</v>
      </c>
      <c r="H348" s="11" t="s">
        <v>824</v>
      </c>
      <c r="I348" s="11">
        <v>209</v>
      </c>
      <c r="J348" s="56" t="s">
        <v>829</v>
      </c>
      <c r="K348" s="90">
        <v>1</v>
      </c>
      <c r="L348" s="13"/>
      <c r="M348" s="20">
        <f t="shared" si="14"/>
        <v>0</v>
      </c>
    </row>
    <row r="349" spans="1:13" ht="12.75" customHeight="1" thickBot="1">
      <c r="A349" s="186"/>
      <c r="B349" s="186"/>
      <c r="C349" s="213"/>
      <c r="D349" s="213"/>
      <c r="E349" s="213"/>
      <c r="F349" s="49">
        <v>9</v>
      </c>
      <c r="G349" s="11" t="s">
        <v>769</v>
      </c>
      <c r="H349" s="11" t="s">
        <v>770</v>
      </c>
      <c r="I349" s="11">
        <v>8</v>
      </c>
      <c r="J349" s="56" t="s">
        <v>830</v>
      </c>
      <c r="K349" s="90">
        <v>1</v>
      </c>
      <c r="L349" s="13"/>
      <c r="M349" s="20">
        <f t="shared" si="14"/>
        <v>0</v>
      </c>
    </row>
    <row r="350" spans="1:13" ht="12.75" customHeight="1" thickBot="1">
      <c r="A350" s="186"/>
      <c r="B350" s="186"/>
      <c r="C350" s="213"/>
      <c r="D350" s="213"/>
      <c r="E350" s="213"/>
      <c r="F350" s="148">
        <v>10</v>
      </c>
      <c r="G350" s="26" t="s">
        <v>427</v>
      </c>
      <c r="H350" s="26" t="s">
        <v>602</v>
      </c>
      <c r="I350" s="26" t="s">
        <v>603</v>
      </c>
      <c r="J350" s="56" t="s">
        <v>604</v>
      </c>
      <c r="K350" s="127">
        <v>2</v>
      </c>
      <c r="L350" s="13"/>
      <c r="M350" s="20">
        <f t="shared" si="14"/>
        <v>0</v>
      </c>
    </row>
    <row r="351" spans="1:13" ht="12.75" customHeight="1" thickBot="1">
      <c r="A351" s="187"/>
      <c r="B351" s="187"/>
      <c r="C351" s="190"/>
      <c r="D351" s="190"/>
      <c r="E351" s="190"/>
      <c r="F351" s="50">
        <v>11</v>
      </c>
      <c r="G351" s="83" t="s">
        <v>10</v>
      </c>
      <c r="H351" s="83" t="s">
        <v>605</v>
      </c>
      <c r="I351" s="83" t="s">
        <v>606</v>
      </c>
      <c r="J351" s="57" t="s">
        <v>607</v>
      </c>
      <c r="K351" s="128">
        <v>2</v>
      </c>
      <c r="L351" s="22"/>
      <c r="M351" s="20">
        <f t="shared" si="14"/>
        <v>0</v>
      </c>
    </row>
    <row r="352" spans="1:13" s="174" customFormat="1" ht="12.75" customHeight="1" thickBot="1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106">
        <v>13</v>
      </c>
      <c r="L352" s="172" t="s">
        <v>69</v>
      </c>
      <c r="M352" s="177">
        <f>SUM(M341:M351)</f>
        <v>0</v>
      </c>
    </row>
    <row r="353" spans="1:13" ht="12.75" customHeight="1" thickBot="1">
      <c r="A353" s="193">
        <v>22</v>
      </c>
      <c r="B353" s="194" t="s">
        <v>629</v>
      </c>
      <c r="C353" s="194" t="s">
        <v>630</v>
      </c>
      <c r="D353" s="194" t="s">
        <v>631</v>
      </c>
      <c r="E353" s="197" t="s">
        <v>632</v>
      </c>
      <c r="F353" s="149" t="s">
        <v>20</v>
      </c>
      <c r="G353" s="48" t="s">
        <v>72</v>
      </c>
      <c r="H353" s="48" t="s">
        <v>609</v>
      </c>
      <c r="I353" s="48">
        <v>702</v>
      </c>
      <c r="J353" s="17" t="s">
        <v>610</v>
      </c>
      <c r="K353" s="129">
        <v>2</v>
      </c>
      <c r="L353" s="19"/>
      <c r="M353" s="20">
        <f>SUM(K353*L353)</f>
        <v>0</v>
      </c>
    </row>
    <row r="354" spans="1:13" ht="12.75" customHeight="1" thickBot="1">
      <c r="A354" s="193"/>
      <c r="B354" s="195"/>
      <c r="C354" s="195"/>
      <c r="D354" s="195"/>
      <c r="E354" s="198"/>
      <c r="F354" s="148" t="s">
        <v>26</v>
      </c>
      <c r="G354" s="26" t="s">
        <v>72</v>
      </c>
      <c r="H354" s="26" t="s">
        <v>609</v>
      </c>
      <c r="I354" s="26">
        <v>702</v>
      </c>
      <c r="J354" s="11" t="s">
        <v>611</v>
      </c>
      <c r="K354" s="127">
        <v>2</v>
      </c>
      <c r="L354" s="13"/>
      <c r="M354" s="20">
        <f aca="true" t="shared" si="15" ref="M354:M364">SUM(K354*L354)</f>
        <v>0</v>
      </c>
    </row>
    <row r="355" spans="1:13" ht="12.75" customHeight="1" thickBot="1">
      <c r="A355" s="193"/>
      <c r="B355" s="195"/>
      <c r="C355" s="195"/>
      <c r="D355" s="195"/>
      <c r="E355" s="198"/>
      <c r="F355" s="148" t="s">
        <v>28</v>
      </c>
      <c r="G355" s="26" t="s">
        <v>72</v>
      </c>
      <c r="H355" s="26" t="s">
        <v>612</v>
      </c>
      <c r="I355" s="26" t="s">
        <v>613</v>
      </c>
      <c r="J355" s="11" t="s">
        <v>614</v>
      </c>
      <c r="K355" s="127">
        <v>2</v>
      </c>
      <c r="L355" s="13"/>
      <c r="M355" s="20">
        <f t="shared" si="15"/>
        <v>0</v>
      </c>
    </row>
    <row r="356" spans="1:13" ht="12.75" customHeight="1" thickBot="1">
      <c r="A356" s="193"/>
      <c r="B356" s="195"/>
      <c r="C356" s="195"/>
      <c r="D356" s="195"/>
      <c r="E356" s="198"/>
      <c r="F356" s="148" t="s">
        <v>29</v>
      </c>
      <c r="G356" s="11" t="s">
        <v>379</v>
      </c>
      <c r="H356" s="11" t="s">
        <v>615</v>
      </c>
      <c r="I356" s="11">
        <v>709</v>
      </c>
      <c r="J356" s="56" t="s">
        <v>831</v>
      </c>
      <c r="K356" s="90">
        <v>1</v>
      </c>
      <c r="L356" s="13"/>
      <c r="M356" s="20">
        <f t="shared" si="15"/>
        <v>0</v>
      </c>
    </row>
    <row r="357" spans="1:13" ht="12.75" customHeight="1" thickBot="1">
      <c r="A357" s="193"/>
      <c r="B357" s="195"/>
      <c r="C357" s="195"/>
      <c r="D357" s="195"/>
      <c r="E357" s="198"/>
      <c r="F357" s="148" t="s">
        <v>31</v>
      </c>
      <c r="G357" s="11" t="s">
        <v>379</v>
      </c>
      <c r="H357" s="11" t="s">
        <v>615</v>
      </c>
      <c r="I357" s="11">
        <v>710</v>
      </c>
      <c r="J357" s="56" t="s">
        <v>616</v>
      </c>
      <c r="K357" s="90">
        <v>1</v>
      </c>
      <c r="L357" s="13"/>
      <c r="M357" s="20">
        <f t="shared" si="15"/>
        <v>0</v>
      </c>
    </row>
    <row r="358" spans="1:13" ht="12.75" customHeight="1" thickBot="1">
      <c r="A358" s="193"/>
      <c r="B358" s="195"/>
      <c r="C358" s="195"/>
      <c r="D358" s="195"/>
      <c r="E358" s="198"/>
      <c r="F358" s="148" t="s">
        <v>32</v>
      </c>
      <c r="G358" s="11" t="s">
        <v>379</v>
      </c>
      <c r="H358" s="11" t="s">
        <v>617</v>
      </c>
      <c r="I358" s="11" t="s">
        <v>833</v>
      </c>
      <c r="J358" s="56" t="s">
        <v>618</v>
      </c>
      <c r="K358" s="90">
        <v>1</v>
      </c>
      <c r="L358" s="13"/>
      <c r="M358" s="20">
        <f t="shared" si="15"/>
        <v>0</v>
      </c>
    </row>
    <row r="359" spans="1:13" ht="12.75" customHeight="1" thickBot="1">
      <c r="A359" s="193"/>
      <c r="B359" s="195"/>
      <c r="C359" s="195"/>
      <c r="D359" s="195"/>
      <c r="E359" s="198"/>
      <c r="F359" s="148" t="s">
        <v>33</v>
      </c>
      <c r="G359" s="11" t="s">
        <v>619</v>
      </c>
      <c r="H359" s="11" t="s">
        <v>620</v>
      </c>
      <c r="I359" s="11">
        <v>804</v>
      </c>
      <c r="J359" s="56" t="s">
        <v>832</v>
      </c>
      <c r="K359" s="90">
        <v>1</v>
      </c>
      <c r="L359" s="13"/>
      <c r="M359" s="20">
        <f t="shared" si="15"/>
        <v>0</v>
      </c>
    </row>
    <row r="360" spans="1:13" ht="12.75" customHeight="1" thickBot="1">
      <c r="A360" s="193"/>
      <c r="B360" s="195"/>
      <c r="C360" s="195"/>
      <c r="D360" s="195"/>
      <c r="E360" s="198"/>
      <c r="F360" s="53" t="s">
        <v>34</v>
      </c>
      <c r="G360" s="11" t="s">
        <v>619</v>
      </c>
      <c r="H360" s="11" t="s">
        <v>620</v>
      </c>
      <c r="I360" s="11">
        <v>805</v>
      </c>
      <c r="J360" s="56" t="s">
        <v>621</v>
      </c>
      <c r="K360" s="90">
        <v>1</v>
      </c>
      <c r="L360" s="13"/>
      <c r="M360" s="20">
        <f t="shared" si="15"/>
        <v>0</v>
      </c>
    </row>
    <row r="361" spans="1:13" ht="12.75" customHeight="1" thickBot="1">
      <c r="A361" s="193"/>
      <c r="B361" s="195"/>
      <c r="C361" s="195"/>
      <c r="D361" s="195"/>
      <c r="E361" s="198"/>
      <c r="F361" s="53" t="s">
        <v>35</v>
      </c>
      <c r="G361" s="11" t="s">
        <v>619</v>
      </c>
      <c r="H361" s="11" t="s">
        <v>620</v>
      </c>
      <c r="I361" s="11">
        <v>806</v>
      </c>
      <c r="J361" s="56" t="s">
        <v>622</v>
      </c>
      <c r="K361" s="90">
        <v>1</v>
      </c>
      <c r="L361" s="13"/>
      <c r="M361" s="20">
        <f t="shared" si="15"/>
        <v>0</v>
      </c>
    </row>
    <row r="362" spans="1:13" ht="12.75" customHeight="1" thickBot="1">
      <c r="A362" s="193"/>
      <c r="B362" s="195"/>
      <c r="C362" s="195"/>
      <c r="D362" s="195"/>
      <c r="E362" s="198"/>
      <c r="F362" s="148" t="s">
        <v>36</v>
      </c>
      <c r="G362" s="11" t="s">
        <v>619</v>
      </c>
      <c r="H362" s="11" t="s">
        <v>620</v>
      </c>
      <c r="I362" s="11">
        <v>807</v>
      </c>
      <c r="J362" s="56" t="s">
        <v>623</v>
      </c>
      <c r="K362" s="90">
        <v>1</v>
      </c>
      <c r="L362" s="13"/>
      <c r="M362" s="20">
        <f t="shared" si="15"/>
        <v>0</v>
      </c>
    </row>
    <row r="363" spans="1:13" ht="12.75" customHeight="1" thickBot="1">
      <c r="A363" s="193"/>
      <c r="B363" s="195"/>
      <c r="C363" s="195"/>
      <c r="D363" s="195"/>
      <c r="E363" s="198"/>
      <c r="F363" s="53" t="s">
        <v>37</v>
      </c>
      <c r="G363" s="65" t="s">
        <v>619</v>
      </c>
      <c r="H363" s="65" t="s">
        <v>624</v>
      </c>
      <c r="I363" s="65">
        <v>803</v>
      </c>
      <c r="J363" s="84" t="s">
        <v>625</v>
      </c>
      <c r="K363" s="99">
        <v>1</v>
      </c>
      <c r="L363" s="42"/>
      <c r="M363" s="20">
        <f t="shared" si="15"/>
        <v>0</v>
      </c>
    </row>
    <row r="364" spans="1:13" ht="12.75" customHeight="1" thickBot="1">
      <c r="A364" s="193"/>
      <c r="B364" s="196"/>
      <c r="C364" s="196"/>
      <c r="D364" s="196"/>
      <c r="E364" s="199"/>
      <c r="F364" s="124" t="s">
        <v>38</v>
      </c>
      <c r="G364" s="21" t="s">
        <v>619</v>
      </c>
      <c r="H364" s="21" t="s">
        <v>626</v>
      </c>
      <c r="I364" s="21" t="s">
        <v>627</v>
      </c>
      <c r="J364" s="57" t="s">
        <v>628</v>
      </c>
      <c r="K364" s="95">
        <v>1</v>
      </c>
      <c r="L364" s="22"/>
      <c r="M364" s="20">
        <f t="shared" si="15"/>
        <v>0</v>
      </c>
    </row>
    <row r="365" spans="1:13" s="174" customFormat="1" ht="12.75" customHeight="1" thickBot="1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2">
        <f>SUM(K353:K364)</f>
        <v>15</v>
      </c>
      <c r="L365" s="55" t="s">
        <v>69</v>
      </c>
      <c r="M365" s="180">
        <f>SUM(M353:M364)</f>
        <v>0</v>
      </c>
    </row>
    <row r="366" spans="1:13" ht="12.75" customHeight="1" thickBot="1">
      <c r="A366" s="200">
        <v>23</v>
      </c>
      <c r="B366" s="188" t="s">
        <v>649</v>
      </c>
      <c r="C366" s="188" t="s">
        <v>650</v>
      </c>
      <c r="D366" s="188" t="s">
        <v>511</v>
      </c>
      <c r="E366" s="188" t="s">
        <v>651</v>
      </c>
      <c r="F366" s="149">
        <v>1</v>
      </c>
      <c r="G366" s="17" t="s">
        <v>633</v>
      </c>
      <c r="H366" s="17" t="s">
        <v>633</v>
      </c>
      <c r="I366" s="17">
        <v>215</v>
      </c>
      <c r="J366" s="61" t="s">
        <v>634</v>
      </c>
      <c r="K366" s="89">
        <v>1</v>
      </c>
      <c r="L366" s="23"/>
      <c r="M366" s="20">
        <f>SUM(K366*L366)</f>
        <v>0</v>
      </c>
    </row>
    <row r="367" spans="1:13" ht="12.75" customHeight="1" thickBot="1">
      <c r="A367" s="201"/>
      <c r="B367" s="186"/>
      <c r="C367" s="186"/>
      <c r="D367" s="186"/>
      <c r="E367" s="186"/>
      <c r="F367" s="49">
        <v>2</v>
      </c>
      <c r="G367" s="11" t="s">
        <v>117</v>
      </c>
      <c r="H367" s="11" t="s">
        <v>635</v>
      </c>
      <c r="I367" s="11">
        <v>214</v>
      </c>
      <c r="J367" s="56" t="s">
        <v>834</v>
      </c>
      <c r="K367" s="90">
        <v>1</v>
      </c>
      <c r="L367" s="12"/>
      <c r="M367" s="20">
        <f aca="true" t="shared" si="16" ref="M367:M373">SUM(K367*L367)</f>
        <v>0</v>
      </c>
    </row>
    <row r="368" spans="1:13" ht="12.75" customHeight="1" thickBot="1">
      <c r="A368" s="201"/>
      <c r="B368" s="186"/>
      <c r="C368" s="186"/>
      <c r="D368" s="186"/>
      <c r="E368" s="186"/>
      <c r="F368" s="49">
        <v>3</v>
      </c>
      <c r="G368" s="11" t="s">
        <v>117</v>
      </c>
      <c r="H368" s="11" t="s">
        <v>636</v>
      </c>
      <c r="I368" s="11" t="s">
        <v>637</v>
      </c>
      <c r="J368" s="56" t="s">
        <v>638</v>
      </c>
      <c r="K368" s="90">
        <v>1</v>
      </c>
      <c r="L368" s="12"/>
      <c r="M368" s="20">
        <f t="shared" si="16"/>
        <v>0</v>
      </c>
    </row>
    <row r="369" spans="1:13" ht="12.75" customHeight="1" thickBot="1">
      <c r="A369" s="201"/>
      <c r="B369" s="186"/>
      <c r="C369" s="186"/>
      <c r="D369" s="186"/>
      <c r="E369" s="186"/>
      <c r="F369" s="49">
        <v>4</v>
      </c>
      <c r="G369" s="11" t="s">
        <v>633</v>
      </c>
      <c r="H369" s="11" t="s">
        <v>633</v>
      </c>
      <c r="I369" s="11" t="s">
        <v>640</v>
      </c>
      <c r="J369" s="56" t="s">
        <v>641</v>
      </c>
      <c r="K369" s="90">
        <v>1</v>
      </c>
      <c r="L369" s="12"/>
      <c r="M369" s="20">
        <f t="shared" si="16"/>
        <v>0</v>
      </c>
    </row>
    <row r="370" spans="1:13" ht="12.75" customHeight="1" thickBot="1">
      <c r="A370" s="201"/>
      <c r="B370" s="186"/>
      <c r="C370" s="186"/>
      <c r="D370" s="186"/>
      <c r="E370" s="186"/>
      <c r="F370" s="148">
        <v>5</v>
      </c>
      <c r="G370" s="11" t="s">
        <v>633</v>
      </c>
      <c r="H370" s="11" t="s">
        <v>633</v>
      </c>
      <c r="I370" s="11" t="s">
        <v>642</v>
      </c>
      <c r="J370" s="56" t="s">
        <v>643</v>
      </c>
      <c r="K370" s="90">
        <v>1</v>
      </c>
      <c r="L370" s="12"/>
      <c r="M370" s="20">
        <f t="shared" si="16"/>
        <v>0</v>
      </c>
    </row>
    <row r="371" spans="1:13" ht="12.75" customHeight="1" thickBot="1">
      <c r="A371" s="201"/>
      <c r="B371" s="186"/>
      <c r="C371" s="186"/>
      <c r="D371" s="186"/>
      <c r="E371" s="186"/>
      <c r="F371" s="148">
        <v>6</v>
      </c>
      <c r="G371" s="11" t="s">
        <v>117</v>
      </c>
      <c r="H371" s="11" t="s">
        <v>117</v>
      </c>
      <c r="I371" s="11">
        <v>216</v>
      </c>
      <c r="J371" s="56" t="s">
        <v>644</v>
      </c>
      <c r="K371" s="90">
        <v>1</v>
      </c>
      <c r="L371" s="12"/>
      <c r="M371" s="20">
        <f t="shared" si="16"/>
        <v>0</v>
      </c>
    </row>
    <row r="372" spans="1:13" ht="12.75" customHeight="1" thickBot="1">
      <c r="A372" s="201"/>
      <c r="B372" s="186"/>
      <c r="C372" s="186"/>
      <c r="D372" s="186"/>
      <c r="E372" s="186"/>
      <c r="F372" s="148">
        <v>7</v>
      </c>
      <c r="G372" s="26" t="s">
        <v>633</v>
      </c>
      <c r="H372" s="26" t="s">
        <v>633</v>
      </c>
      <c r="I372" s="26" t="s">
        <v>639</v>
      </c>
      <c r="J372" s="46" t="s">
        <v>645</v>
      </c>
      <c r="K372" s="90">
        <v>1</v>
      </c>
      <c r="L372" s="12"/>
      <c r="M372" s="20">
        <f t="shared" si="16"/>
        <v>0</v>
      </c>
    </row>
    <row r="373" spans="1:13" ht="12.75" customHeight="1" thickBot="1">
      <c r="A373" s="202"/>
      <c r="B373" s="187"/>
      <c r="C373" s="187"/>
      <c r="D373" s="187"/>
      <c r="E373" s="187"/>
      <c r="F373" s="151">
        <v>8</v>
      </c>
      <c r="G373" s="83" t="s">
        <v>646</v>
      </c>
      <c r="H373" s="83" t="s">
        <v>647</v>
      </c>
      <c r="I373" s="83">
        <v>202</v>
      </c>
      <c r="J373" s="51" t="s">
        <v>648</v>
      </c>
      <c r="K373" s="95">
        <v>1</v>
      </c>
      <c r="L373" s="24"/>
      <c r="M373" s="20">
        <f t="shared" si="16"/>
        <v>0</v>
      </c>
    </row>
    <row r="374" spans="1:13" s="174" customFormat="1" ht="12.75" customHeight="1" thickBot="1">
      <c r="A374" s="87"/>
      <c r="B374" s="87"/>
      <c r="C374" s="87"/>
      <c r="D374" s="87"/>
      <c r="E374" s="87"/>
      <c r="F374" s="87"/>
      <c r="G374" s="181"/>
      <c r="H374" s="181"/>
      <c r="I374" s="181"/>
      <c r="J374" s="181"/>
      <c r="K374" s="96">
        <f>SUM(K366:K373)</f>
        <v>8</v>
      </c>
      <c r="L374" s="178" t="s">
        <v>69</v>
      </c>
      <c r="M374" s="179">
        <f>SUM(M366:M373)</f>
        <v>0</v>
      </c>
    </row>
    <row r="375" spans="1:13" ht="12.75" customHeight="1" thickBot="1">
      <c r="A375" s="185">
        <v>24</v>
      </c>
      <c r="B375" s="188" t="s">
        <v>727</v>
      </c>
      <c r="C375" s="188" t="s">
        <v>720</v>
      </c>
      <c r="D375" s="188" t="s">
        <v>374</v>
      </c>
      <c r="E375" s="188" t="s">
        <v>721</v>
      </c>
      <c r="F375" s="149" t="s">
        <v>20</v>
      </c>
      <c r="G375" s="66" t="s">
        <v>652</v>
      </c>
      <c r="H375" s="66" t="s">
        <v>653</v>
      </c>
      <c r="I375" s="114" t="s">
        <v>654</v>
      </c>
      <c r="J375" s="91" t="s">
        <v>655</v>
      </c>
      <c r="K375" s="89">
        <v>1</v>
      </c>
      <c r="L375" s="19"/>
      <c r="M375" s="20">
        <f>SUM(K375*L375)</f>
        <v>0</v>
      </c>
    </row>
    <row r="376" spans="1:13" ht="12.75" customHeight="1" thickBot="1">
      <c r="A376" s="186"/>
      <c r="B376" s="186"/>
      <c r="C376" s="186"/>
      <c r="D376" s="186"/>
      <c r="E376" s="186"/>
      <c r="F376" s="53" t="s">
        <v>26</v>
      </c>
      <c r="G376" s="62" t="s">
        <v>656</v>
      </c>
      <c r="H376" s="62" t="s">
        <v>657</v>
      </c>
      <c r="I376" s="115" t="s">
        <v>658</v>
      </c>
      <c r="J376" s="63" t="s">
        <v>659</v>
      </c>
      <c r="K376" s="90">
        <v>1</v>
      </c>
      <c r="L376" s="13"/>
      <c r="M376" s="20">
        <f aca="true" t="shared" si="17" ref="M376:M415">SUM(K376*L376)</f>
        <v>0</v>
      </c>
    </row>
    <row r="377" spans="1:13" ht="12.75" customHeight="1" thickBot="1">
      <c r="A377" s="186"/>
      <c r="B377" s="186"/>
      <c r="C377" s="186"/>
      <c r="D377" s="186"/>
      <c r="E377" s="186"/>
      <c r="F377" s="53" t="s">
        <v>28</v>
      </c>
      <c r="G377" s="62" t="s">
        <v>656</v>
      </c>
      <c r="H377" s="62" t="s">
        <v>657</v>
      </c>
      <c r="I377" s="115" t="s">
        <v>658</v>
      </c>
      <c r="J377" s="63" t="s">
        <v>660</v>
      </c>
      <c r="K377" s="90">
        <v>1</v>
      </c>
      <c r="L377" s="13"/>
      <c r="M377" s="20">
        <f t="shared" si="17"/>
        <v>0</v>
      </c>
    </row>
    <row r="378" spans="1:13" ht="12.75" customHeight="1" thickBot="1">
      <c r="A378" s="186"/>
      <c r="B378" s="186"/>
      <c r="C378" s="186"/>
      <c r="D378" s="186"/>
      <c r="E378" s="186"/>
      <c r="F378" s="53" t="s">
        <v>29</v>
      </c>
      <c r="G378" s="62" t="s">
        <v>661</v>
      </c>
      <c r="H378" s="62" t="s">
        <v>662</v>
      </c>
      <c r="I378" s="115" t="s">
        <v>663</v>
      </c>
      <c r="J378" s="63" t="s">
        <v>664</v>
      </c>
      <c r="K378" s="90">
        <v>1</v>
      </c>
      <c r="L378" s="13"/>
      <c r="M378" s="20">
        <f t="shared" si="17"/>
        <v>0</v>
      </c>
    </row>
    <row r="379" spans="1:13" ht="12.75" customHeight="1" thickBot="1">
      <c r="A379" s="186"/>
      <c r="B379" s="186"/>
      <c r="C379" s="186"/>
      <c r="D379" s="186"/>
      <c r="E379" s="186"/>
      <c r="F379" s="53" t="s">
        <v>31</v>
      </c>
      <c r="G379" s="62" t="s">
        <v>656</v>
      </c>
      <c r="H379" s="62" t="s">
        <v>665</v>
      </c>
      <c r="I379" s="115" t="s">
        <v>666</v>
      </c>
      <c r="J379" s="63" t="s">
        <v>667</v>
      </c>
      <c r="K379" s="127">
        <v>2</v>
      </c>
      <c r="L379" s="13"/>
      <c r="M379" s="20">
        <f t="shared" si="17"/>
        <v>0</v>
      </c>
    </row>
    <row r="380" spans="1:13" ht="12.75" customHeight="1" thickBot="1">
      <c r="A380" s="186"/>
      <c r="B380" s="186"/>
      <c r="C380" s="186"/>
      <c r="D380" s="186"/>
      <c r="E380" s="186"/>
      <c r="F380" s="53" t="s">
        <v>32</v>
      </c>
      <c r="G380" s="62" t="s">
        <v>656</v>
      </c>
      <c r="H380" s="62" t="s">
        <v>665</v>
      </c>
      <c r="I380" s="115" t="s">
        <v>666</v>
      </c>
      <c r="J380" s="63" t="s">
        <v>668</v>
      </c>
      <c r="K380" s="127">
        <v>2</v>
      </c>
      <c r="L380" s="13"/>
      <c r="M380" s="20">
        <f t="shared" si="17"/>
        <v>0</v>
      </c>
    </row>
    <row r="381" spans="1:13" ht="12.75" customHeight="1" thickBot="1">
      <c r="A381" s="186"/>
      <c r="B381" s="186"/>
      <c r="C381" s="186"/>
      <c r="D381" s="186"/>
      <c r="E381" s="186"/>
      <c r="F381" s="53" t="s">
        <v>33</v>
      </c>
      <c r="G381" s="62" t="s">
        <v>656</v>
      </c>
      <c r="H381" s="62" t="s">
        <v>669</v>
      </c>
      <c r="I381" s="115" t="s">
        <v>654</v>
      </c>
      <c r="J381" s="63" t="s">
        <v>670</v>
      </c>
      <c r="K381" s="127">
        <v>2</v>
      </c>
      <c r="L381" s="13"/>
      <c r="M381" s="20">
        <f t="shared" si="17"/>
        <v>0</v>
      </c>
    </row>
    <row r="382" spans="1:13" ht="12.75" customHeight="1" thickBot="1">
      <c r="A382" s="186"/>
      <c r="B382" s="186"/>
      <c r="C382" s="186"/>
      <c r="D382" s="186"/>
      <c r="E382" s="186"/>
      <c r="F382" s="53" t="s">
        <v>34</v>
      </c>
      <c r="G382" s="62" t="s">
        <v>656</v>
      </c>
      <c r="H382" s="62" t="s">
        <v>669</v>
      </c>
      <c r="I382" s="115" t="s">
        <v>654</v>
      </c>
      <c r="J382" s="63" t="s">
        <v>671</v>
      </c>
      <c r="K382" s="127">
        <v>2</v>
      </c>
      <c r="L382" s="13"/>
      <c r="M382" s="20">
        <f t="shared" si="17"/>
        <v>0</v>
      </c>
    </row>
    <row r="383" spans="1:13" ht="12.75" customHeight="1" thickBot="1">
      <c r="A383" s="186"/>
      <c r="B383" s="186"/>
      <c r="C383" s="186"/>
      <c r="D383" s="186"/>
      <c r="E383" s="186"/>
      <c r="F383" s="53" t="s">
        <v>35</v>
      </c>
      <c r="G383" s="62" t="s">
        <v>656</v>
      </c>
      <c r="H383" s="62" t="s">
        <v>672</v>
      </c>
      <c r="I383" s="112" t="s">
        <v>771</v>
      </c>
      <c r="J383" s="63"/>
      <c r="K383" s="90">
        <v>1</v>
      </c>
      <c r="L383" s="13"/>
      <c r="M383" s="20">
        <f t="shared" si="17"/>
        <v>0</v>
      </c>
    </row>
    <row r="384" spans="1:13" ht="12.75" customHeight="1" thickBot="1">
      <c r="A384" s="186"/>
      <c r="B384" s="186"/>
      <c r="C384" s="186"/>
      <c r="D384" s="186"/>
      <c r="E384" s="186"/>
      <c r="F384" s="53">
        <v>10</v>
      </c>
      <c r="G384" s="62" t="s">
        <v>656</v>
      </c>
      <c r="H384" s="62" t="s">
        <v>673</v>
      </c>
      <c r="I384" s="113" t="s">
        <v>772</v>
      </c>
      <c r="J384" s="63"/>
      <c r="K384" s="90">
        <v>1</v>
      </c>
      <c r="L384" s="13"/>
      <c r="M384" s="20">
        <f t="shared" si="17"/>
        <v>0</v>
      </c>
    </row>
    <row r="385" spans="1:13" ht="12.75" customHeight="1" thickBot="1">
      <c r="A385" s="186"/>
      <c r="B385" s="186"/>
      <c r="C385" s="186"/>
      <c r="D385" s="186"/>
      <c r="E385" s="186"/>
      <c r="F385" s="53">
        <v>11</v>
      </c>
      <c r="G385" s="62" t="s">
        <v>656</v>
      </c>
      <c r="H385" s="62" t="s">
        <v>673</v>
      </c>
      <c r="I385" s="113" t="s">
        <v>773</v>
      </c>
      <c r="J385" s="63"/>
      <c r="K385" s="90">
        <v>1</v>
      </c>
      <c r="L385" s="13"/>
      <c r="M385" s="20">
        <f t="shared" si="17"/>
        <v>0</v>
      </c>
    </row>
    <row r="386" spans="1:13" ht="12.75" customHeight="1" thickBot="1">
      <c r="A386" s="186"/>
      <c r="B386" s="186"/>
      <c r="C386" s="186"/>
      <c r="D386" s="186"/>
      <c r="E386" s="186"/>
      <c r="F386" s="53">
        <v>12</v>
      </c>
      <c r="G386" s="62" t="s">
        <v>674</v>
      </c>
      <c r="H386" s="62"/>
      <c r="I386" s="62" t="s">
        <v>675</v>
      </c>
      <c r="J386" s="63"/>
      <c r="K386" s="90">
        <v>1</v>
      </c>
      <c r="L386" s="13"/>
      <c r="M386" s="20">
        <f t="shared" si="17"/>
        <v>0</v>
      </c>
    </row>
    <row r="387" spans="1:13" ht="12.75" customHeight="1" thickBot="1">
      <c r="A387" s="186"/>
      <c r="B387" s="186"/>
      <c r="C387" s="186"/>
      <c r="D387" s="186"/>
      <c r="E387" s="186"/>
      <c r="F387" s="49">
        <v>13</v>
      </c>
      <c r="G387" s="62" t="s">
        <v>774</v>
      </c>
      <c r="H387" s="62" t="s">
        <v>835</v>
      </c>
      <c r="I387" s="64" t="s">
        <v>776</v>
      </c>
      <c r="J387" s="116" t="s">
        <v>836</v>
      </c>
      <c r="K387" s="90">
        <v>1</v>
      </c>
      <c r="L387" s="13"/>
      <c r="M387" s="20">
        <f t="shared" si="17"/>
        <v>0</v>
      </c>
    </row>
    <row r="388" spans="1:13" ht="12.75" customHeight="1" thickBot="1">
      <c r="A388" s="186"/>
      <c r="B388" s="186"/>
      <c r="C388" s="186"/>
      <c r="D388" s="186"/>
      <c r="E388" s="186"/>
      <c r="F388" s="49">
        <v>14</v>
      </c>
      <c r="G388" s="62" t="s">
        <v>678</v>
      </c>
      <c r="H388" s="30" t="s">
        <v>592</v>
      </c>
      <c r="I388" s="62" t="s">
        <v>677</v>
      </c>
      <c r="J388" s="63" t="s">
        <v>679</v>
      </c>
      <c r="K388" s="90">
        <v>1</v>
      </c>
      <c r="L388" s="13"/>
      <c r="M388" s="20">
        <f t="shared" si="17"/>
        <v>0</v>
      </c>
    </row>
    <row r="389" spans="1:13" ht="12.75" customHeight="1" thickBot="1">
      <c r="A389" s="186"/>
      <c r="B389" s="186"/>
      <c r="C389" s="186"/>
      <c r="D389" s="186"/>
      <c r="E389" s="186"/>
      <c r="F389" s="49">
        <v>15</v>
      </c>
      <c r="G389" s="62" t="s">
        <v>678</v>
      </c>
      <c r="H389" s="30" t="s">
        <v>592</v>
      </c>
      <c r="I389" s="62" t="s">
        <v>677</v>
      </c>
      <c r="J389" s="63" t="s">
        <v>680</v>
      </c>
      <c r="K389" s="90">
        <v>1</v>
      </c>
      <c r="L389" s="13"/>
      <c r="M389" s="20">
        <f t="shared" si="17"/>
        <v>0</v>
      </c>
    </row>
    <row r="390" spans="1:13" ht="12.75" customHeight="1" thickBot="1">
      <c r="A390" s="186"/>
      <c r="B390" s="186"/>
      <c r="C390" s="186"/>
      <c r="D390" s="186"/>
      <c r="E390" s="186"/>
      <c r="F390" s="49">
        <v>16</v>
      </c>
      <c r="G390" s="62" t="s">
        <v>678</v>
      </c>
      <c r="H390" s="30" t="s">
        <v>592</v>
      </c>
      <c r="I390" s="62" t="s">
        <v>677</v>
      </c>
      <c r="J390" s="63" t="s">
        <v>681</v>
      </c>
      <c r="K390" s="90">
        <v>1</v>
      </c>
      <c r="L390" s="13"/>
      <c r="M390" s="20">
        <f t="shared" si="17"/>
        <v>0</v>
      </c>
    </row>
    <row r="391" spans="1:13" ht="12.75" customHeight="1" thickBot="1">
      <c r="A391" s="186"/>
      <c r="B391" s="186"/>
      <c r="C391" s="186"/>
      <c r="D391" s="186"/>
      <c r="E391" s="186"/>
      <c r="F391" s="49">
        <v>17</v>
      </c>
      <c r="G391" s="62" t="s">
        <v>678</v>
      </c>
      <c r="H391" s="30" t="s">
        <v>592</v>
      </c>
      <c r="I391" s="62" t="s">
        <v>677</v>
      </c>
      <c r="J391" s="63" t="s">
        <v>682</v>
      </c>
      <c r="K391" s="90">
        <v>1</v>
      </c>
      <c r="L391" s="13"/>
      <c r="M391" s="20">
        <f t="shared" si="17"/>
        <v>0</v>
      </c>
    </row>
    <row r="392" spans="1:13" ht="12.75" customHeight="1" thickBot="1">
      <c r="A392" s="186"/>
      <c r="B392" s="186"/>
      <c r="C392" s="186"/>
      <c r="D392" s="186"/>
      <c r="E392" s="186"/>
      <c r="F392" s="49">
        <v>18</v>
      </c>
      <c r="G392" s="62" t="s">
        <v>678</v>
      </c>
      <c r="H392" s="30" t="s">
        <v>592</v>
      </c>
      <c r="I392" s="62" t="s">
        <v>677</v>
      </c>
      <c r="J392" s="63" t="s">
        <v>683</v>
      </c>
      <c r="K392" s="90">
        <v>1</v>
      </c>
      <c r="L392" s="13"/>
      <c r="M392" s="20">
        <f t="shared" si="17"/>
        <v>0</v>
      </c>
    </row>
    <row r="393" spans="1:13" ht="12.75" customHeight="1" thickBot="1">
      <c r="A393" s="186"/>
      <c r="B393" s="186"/>
      <c r="C393" s="186"/>
      <c r="D393" s="186"/>
      <c r="E393" s="186"/>
      <c r="F393" s="49">
        <v>19</v>
      </c>
      <c r="G393" s="62" t="s">
        <v>678</v>
      </c>
      <c r="H393" s="30" t="s">
        <v>592</v>
      </c>
      <c r="I393" s="62" t="s">
        <v>677</v>
      </c>
      <c r="J393" s="63" t="s">
        <v>684</v>
      </c>
      <c r="K393" s="90">
        <v>1</v>
      </c>
      <c r="L393" s="13"/>
      <c r="M393" s="20">
        <f t="shared" si="17"/>
        <v>0</v>
      </c>
    </row>
    <row r="394" spans="1:13" ht="12.75" customHeight="1" thickBot="1">
      <c r="A394" s="186"/>
      <c r="B394" s="186"/>
      <c r="C394" s="186"/>
      <c r="D394" s="186"/>
      <c r="E394" s="186"/>
      <c r="F394" s="49">
        <v>20</v>
      </c>
      <c r="G394" s="62" t="s">
        <v>678</v>
      </c>
      <c r="H394" s="30" t="s">
        <v>592</v>
      </c>
      <c r="I394" s="62" t="s">
        <v>677</v>
      </c>
      <c r="J394" s="63" t="s">
        <v>685</v>
      </c>
      <c r="K394" s="90">
        <v>1</v>
      </c>
      <c r="L394" s="13"/>
      <c r="M394" s="20">
        <f t="shared" si="17"/>
        <v>0</v>
      </c>
    </row>
    <row r="395" spans="1:13" ht="13.5" thickBot="1">
      <c r="A395" s="186"/>
      <c r="B395" s="186"/>
      <c r="C395" s="186"/>
      <c r="D395" s="186"/>
      <c r="E395" s="186"/>
      <c r="F395" s="49">
        <v>21</v>
      </c>
      <c r="G395" s="62" t="s">
        <v>678</v>
      </c>
      <c r="H395" s="30" t="s">
        <v>592</v>
      </c>
      <c r="I395" s="62" t="s">
        <v>677</v>
      </c>
      <c r="J395" s="63" t="s">
        <v>686</v>
      </c>
      <c r="K395" s="90">
        <v>1</v>
      </c>
      <c r="L395" s="13"/>
      <c r="M395" s="20">
        <f t="shared" si="17"/>
        <v>0</v>
      </c>
    </row>
    <row r="396" spans="1:13" ht="12.75" customHeight="1" thickBot="1">
      <c r="A396" s="186"/>
      <c r="B396" s="186"/>
      <c r="C396" s="186"/>
      <c r="D396" s="186"/>
      <c r="E396" s="186"/>
      <c r="F396" s="49">
        <v>22</v>
      </c>
      <c r="G396" s="62" t="s">
        <v>687</v>
      </c>
      <c r="H396" s="30" t="s">
        <v>688</v>
      </c>
      <c r="I396" s="62" t="s">
        <v>689</v>
      </c>
      <c r="J396" s="63" t="s">
        <v>690</v>
      </c>
      <c r="K396" s="90">
        <v>1</v>
      </c>
      <c r="L396" s="13"/>
      <c r="M396" s="20">
        <f t="shared" si="17"/>
        <v>0</v>
      </c>
    </row>
    <row r="397" spans="1:13" ht="13.5" thickBot="1">
      <c r="A397" s="186"/>
      <c r="B397" s="186"/>
      <c r="C397" s="186"/>
      <c r="D397" s="186"/>
      <c r="E397" s="186"/>
      <c r="F397" s="49">
        <v>23</v>
      </c>
      <c r="G397" s="62" t="s">
        <v>687</v>
      </c>
      <c r="H397" s="30" t="s">
        <v>688</v>
      </c>
      <c r="I397" s="62" t="s">
        <v>691</v>
      </c>
      <c r="J397" s="63" t="s">
        <v>692</v>
      </c>
      <c r="K397" s="90">
        <v>1</v>
      </c>
      <c r="L397" s="13"/>
      <c r="M397" s="20">
        <f t="shared" si="17"/>
        <v>0</v>
      </c>
    </row>
    <row r="398" spans="1:13" ht="13.5" thickBot="1">
      <c r="A398" s="186"/>
      <c r="B398" s="186"/>
      <c r="C398" s="186"/>
      <c r="D398" s="186"/>
      <c r="E398" s="186"/>
      <c r="F398" s="49">
        <v>24</v>
      </c>
      <c r="G398" s="62" t="s">
        <v>687</v>
      </c>
      <c r="H398" s="30" t="s">
        <v>688</v>
      </c>
      <c r="I398" s="62" t="s">
        <v>693</v>
      </c>
      <c r="J398" s="63" t="s">
        <v>694</v>
      </c>
      <c r="K398" s="90">
        <v>1</v>
      </c>
      <c r="L398" s="13"/>
      <c r="M398" s="20">
        <f t="shared" si="17"/>
        <v>0</v>
      </c>
    </row>
    <row r="399" spans="1:13" ht="34.5" thickBot="1">
      <c r="A399" s="186"/>
      <c r="B399" s="186"/>
      <c r="C399" s="186"/>
      <c r="D399" s="186"/>
      <c r="E399" s="186"/>
      <c r="F399" s="49">
        <v>25</v>
      </c>
      <c r="G399" s="26" t="s">
        <v>760</v>
      </c>
      <c r="H399" s="62" t="s">
        <v>695</v>
      </c>
      <c r="I399" s="62" t="s">
        <v>696</v>
      </c>
      <c r="J399" s="63" t="s">
        <v>697</v>
      </c>
      <c r="K399" s="90">
        <v>1</v>
      </c>
      <c r="L399" s="13"/>
      <c r="M399" s="20">
        <f t="shared" si="17"/>
        <v>0</v>
      </c>
    </row>
    <row r="400" spans="1:13" ht="13.5" thickBot="1">
      <c r="A400" s="186"/>
      <c r="B400" s="186"/>
      <c r="C400" s="186"/>
      <c r="D400" s="186"/>
      <c r="E400" s="186"/>
      <c r="F400" s="49">
        <v>26</v>
      </c>
      <c r="G400" s="62" t="s">
        <v>687</v>
      </c>
      <c r="H400" s="62" t="s">
        <v>698</v>
      </c>
      <c r="I400" s="62" t="s">
        <v>699</v>
      </c>
      <c r="J400" s="63" t="s">
        <v>676</v>
      </c>
      <c r="K400" s="90">
        <v>1</v>
      </c>
      <c r="L400" s="13"/>
      <c r="M400" s="20">
        <f t="shared" si="17"/>
        <v>0</v>
      </c>
    </row>
    <row r="401" spans="1:13" ht="13.5" thickBot="1">
      <c r="A401" s="186"/>
      <c r="B401" s="186"/>
      <c r="C401" s="186"/>
      <c r="D401" s="186"/>
      <c r="E401" s="186"/>
      <c r="F401" s="49">
        <v>27</v>
      </c>
      <c r="G401" s="62" t="s">
        <v>687</v>
      </c>
      <c r="H401" s="62" t="s">
        <v>700</v>
      </c>
      <c r="I401" s="62" t="s">
        <v>701</v>
      </c>
      <c r="J401" s="63" t="s">
        <v>702</v>
      </c>
      <c r="K401" s="90">
        <v>1</v>
      </c>
      <c r="L401" s="13"/>
      <c r="M401" s="20">
        <f t="shared" si="17"/>
        <v>0</v>
      </c>
    </row>
    <row r="402" spans="1:13" ht="13.5" thickBot="1">
      <c r="A402" s="186"/>
      <c r="B402" s="186"/>
      <c r="C402" s="186"/>
      <c r="D402" s="186"/>
      <c r="E402" s="186"/>
      <c r="F402" s="49">
        <v>28</v>
      </c>
      <c r="G402" s="62" t="s">
        <v>687</v>
      </c>
      <c r="H402" s="62" t="s">
        <v>700</v>
      </c>
      <c r="I402" s="62" t="s">
        <v>703</v>
      </c>
      <c r="J402" s="63" t="s">
        <v>704</v>
      </c>
      <c r="K402" s="90">
        <v>1</v>
      </c>
      <c r="L402" s="13"/>
      <c r="M402" s="20">
        <f t="shared" si="17"/>
        <v>0</v>
      </c>
    </row>
    <row r="403" spans="1:13" ht="13.5" thickBot="1">
      <c r="A403" s="186"/>
      <c r="B403" s="186"/>
      <c r="C403" s="186"/>
      <c r="D403" s="186"/>
      <c r="E403" s="186"/>
      <c r="F403" s="49">
        <v>29</v>
      </c>
      <c r="G403" s="62" t="s">
        <v>687</v>
      </c>
      <c r="H403" s="62" t="s">
        <v>705</v>
      </c>
      <c r="I403" s="62" t="s">
        <v>706</v>
      </c>
      <c r="J403" s="63" t="s">
        <v>676</v>
      </c>
      <c r="K403" s="90">
        <v>1</v>
      </c>
      <c r="L403" s="13"/>
      <c r="M403" s="20">
        <f t="shared" si="17"/>
        <v>0</v>
      </c>
    </row>
    <row r="404" spans="1:13" ht="13.5" thickBot="1">
      <c r="A404" s="186"/>
      <c r="B404" s="186"/>
      <c r="C404" s="186"/>
      <c r="D404" s="186"/>
      <c r="E404" s="186"/>
      <c r="F404" s="49">
        <v>30</v>
      </c>
      <c r="G404" s="62" t="s">
        <v>687</v>
      </c>
      <c r="H404" s="62" t="s">
        <v>707</v>
      </c>
      <c r="I404" s="62" t="s">
        <v>708</v>
      </c>
      <c r="J404" s="63" t="s">
        <v>709</v>
      </c>
      <c r="K404" s="90">
        <v>1</v>
      </c>
      <c r="L404" s="13"/>
      <c r="M404" s="20">
        <f t="shared" si="17"/>
        <v>0</v>
      </c>
    </row>
    <row r="405" spans="1:13" ht="13.5" thickBot="1">
      <c r="A405" s="186"/>
      <c r="B405" s="186"/>
      <c r="C405" s="186"/>
      <c r="D405" s="186"/>
      <c r="E405" s="186"/>
      <c r="F405" s="49">
        <v>31</v>
      </c>
      <c r="G405" s="62" t="s">
        <v>687</v>
      </c>
      <c r="H405" s="62" t="s">
        <v>710</v>
      </c>
      <c r="I405" s="62" t="s">
        <v>711</v>
      </c>
      <c r="J405" s="63" t="s">
        <v>676</v>
      </c>
      <c r="K405" s="90">
        <v>1</v>
      </c>
      <c r="L405" s="13"/>
      <c r="M405" s="20">
        <f t="shared" si="17"/>
        <v>0</v>
      </c>
    </row>
    <row r="406" spans="1:13" ht="13.5" thickBot="1">
      <c r="A406" s="186"/>
      <c r="B406" s="186"/>
      <c r="C406" s="186"/>
      <c r="D406" s="186"/>
      <c r="E406" s="186"/>
      <c r="F406" s="49">
        <v>32</v>
      </c>
      <c r="G406" s="62" t="s">
        <v>687</v>
      </c>
      <c r="H406" s="62" t="s">
        <v>712</v>
      </c>
      <c r="I406" s="62" t="s">
        <v>713</v>
      </c>
      <c r="J406" s="63" t="s">
        <v>714</v>
      </c>
      <c r="K406" s="90">
        <v>1</v>
      </c>
      <c r="L406" s="13"/>
      <c r="M406" s="20">
        <f t="shared" si="17"/>
        <v>0</v>
      </c>
    </row>
    <row r="407" spans="1:13" ht="13.5" thickBot="1">
      <c r="A407" s="186"/>
      <c r="B407" s="186"/>
      <c r="C407" s="186"/>
      <c r="D407" s="186"/>
      <c r="E407" s="186"/>
      <c r="F407" s="49">
        <v>33</v>
      </c>
      <c r="G407" s="62" t="s">
        <v>687</v>
      </c>
      <c r="H407" s="62" t="s">
        <v>715</v>
      </c>
      <c r="I407" s="62" t="s">
        <v>716</v>
      </c>
      <c r="J407" s="63" t="s">
        <v>676</v>
      </c>
      <c r="K407" s="90">
        <v>1</v>
      </c>
      <c r="L407" s="13"/>
      <c r="M407" s="20">
        <f t="shared" si="17"/>
        <v>0</v>
      </c>
    </row>
    <row r="408" spans="1:13" ht="13.5" thickBot="1">
      <c r="A408" s="186"/>
      <c r="B408" s="186"/>
      <c r="C408" s="186"/>
      <c r="D408" s="186"/>
      <c r="E408" s="186"/>
      <c r="F408" s="49">
        <v>34</v>
      </c>
      <c r="G408" s="62" t="s">
        <v>687</v>
      </c>
      <c r="H408" s="62" t="s">
        <v>715</v>
      </c>
      <c r="I408" s="62" t="s">
        <v>716</v>
      </c>
      <c r="J408" s="63" t="s">
        <v>676</v>
      </c>
      <c r="K408" s="90">
        <v>1</v>
      </c>
      <c r="L408" s="13"/>
      <c r="M408" s="20">
        <f t="shared" si="17"/>
        <v>0</v>
      </c>
    </row>
    <row r="409" spans="1:13" ht="13.5" thickBot="1">
      <c r="A409" s="186"/>
      <c r="B409" s="186"/>
      <c r="C409" s="186"/>
      <c r="D409" s="186"/>
      <c r="E409" s="186"/>
      <c r="F409" s="49">
        <v>35</v>
      </c>
      <c r="G409" s="62" t="s">
        <v>687</v>
      </c>
      <c r="H409" s="62" t="s">
        <v>707</v>
      </c>
      <c r="I409" s="62" t="s">
        <v>717</v>
      </c>
      <c r="J409" s="63" t="s">
        <v>676</v>
      </c>
      <c r="K409" s="90">
        <v>1</v>
      </c>
      <c r="L409" s="13"/>
      <c r="M409" s="20">
        <f t="shared" si="17"/>
        <v>0</v>
      </c>
    </row>
    <row r="410" spans="1:13" ht="13.5" thickBot="1">
      <c r="A410" s="186"/>
      <c r="B410" s="186"/>
      <c r="C410" s="186"/>
      <c r="D410" s="186"/>
      <c r="E410" s="186"/>
      <c r="F410" s="49">
        <v>36</v>
      </c>
      <c r="G410" s="62" t="s">
        <v>687</v>
      </c>
      <c r="H410" s="62" t="s">
        <v>707</v>
      </c>
      <c r="I410" s="62" t="s">
        <v>718</v>
      </c>
      <c r="J410" s="63" t="s">
        <v>676</v>
      </c>
      <c r="K410" s="90">
        <v>1</v>
      </c>
      <c r="L410" s="13"/>
      <c r="M410" s="20">
        <f t="shared" si="17"/>
        <v>0</v>
      </c>
    </row>
    <row r="411" spans="1:13" ht="13.5" thickBot="1">
      <c r="A411" s="186"/>
      <c r="B411" s="186"/>
      <c r="C411" s="186"/>
      <c r="D411" s="186"/>
      <c r="E411" s="186"/>
      <c r="F411" s="49">
        <v>37</v>
      </c>
      <c r="G411" s="62" t="s">
        <v>687</v>
      </c>
      <c r="H411" s="62" t="s">
        <v>715</v>
      </c>
      <c r="I411" s="62" t="s">
        <v>719</v>
      </c>
      <c r="J411" s="63" t="s">
        <v>676</v>
      </c>
      <c r="K411" s="90">
        <v>1</v>
      </c>
      <c r="L411" s="13"/>
      <c r="M411" s="20">
        <f t="shared" si="17"/>
        <v>0</v>
      </c>
    </row>
    <row r="412" spans="1:13" ht="13.5" thickBot="1">
      <c r="A412" s="186"/>
      <c r="B412" s="186"/>
      <c r="C412" s="186"/>
      <c r="D412" s="186"/>
      <c r="E412" s="186"/>
      <c r="F412" s="49">
        <v>38</v>
      </c>
      <c r="G412" s="62" t="s">
        <v>687</v>
      </c>
      <c r="H412" s="62" t="s">
        <v>715</v>
      </c>
      <c r="I412" s="62" t="s">
        <v>719</v>
      </c>
      <c r="J412" s="63" t="s">
        <v>676</v>
      </c>
      <c r="K412" s="90">
        <v>1</v>
      </c>
      <c r="L412" s="13"/>
      <c r="M412" s="20">
        <f t="shared" si="17"/>
        <v>0</v>
      </c>
    </row>
    <row r="413" spans="1:13" ht="13.5" thickBot="1">
      <c r="A413" s="186"/>
      <c r="B413" s="186"/>
      <c r="C413" s="186"/>
      <c r="D413" s="186"/>
      <c r="E413" s="186"/>
      <c r="F413" s="49">
        <v>39</v>
      </c>
      <c r="G413" s="62" t="s">
        <v>687</v>
      </c>
      <c r="H413" s="62" t="s">
        <v>715</v>
      </c>
      <c r="I413" s="62" t="s">
        <v>719</v>
      </c>
      <c r="J413" s="62" t="s">
        <v>676</v>
      </c>
      <c r="K413" s="90">
        <v>1</v>
      </c>
      <c r="L413" s="13"/>
      <c r="M413" s="20">
        <f t="shared" si="17"/>
        <v>0</v>
      </c>
    </row>
    <row r="414" spans="1:13" ht="13.5" thickBot="1">
      <c r="A414" s="186"/>
      <c r="B414" s="186"/>
      <c r="C414" s="186"/>
      <c r="D414" s="186"/>
      <c r="E414" s="186"/>
      <c r="F414" s="49">
        <v>40</v>
      </c>
      <c r="G414" s="62" t="s">
        <v>687</v>
      </c>
      <c r="H414" s="62" t="s">
        <v>715</v>
      </c>
      <c r="I414" s="62" t="s">
        <v>719</v>
      </c>
      <c r="J414" s="62" t="s">
        <v>676</v>
      </c>
      <c r="K414" s="90">
        <v>1</v>
      </c>
      <c r="L414" s="13"/>
      <c r="M414" s="20">
        <f t="shared" si="17"/>
        <v>0</v>
      </c>
    </row>
    <row r="415" spans="1:13" ht="13.5" thickBot="1">
      <c r="A415" s="187"/>
      <c r="B415" s="187"/>
      <c r="C415" s="187"/>
      <c r="D415" s="187"/>
      <c r="E415" s="187"/>
      <c r="F415" s="50">
        <v>41</v>
      </c>
      <c r="G415" s="67" t="s">
        <v>687</v>
      </c>
      <c r="H415" s="67" t="s">
        <v>715</v>
      </c>
      <c r="I415" s="67" t="s">
        <v>719</v>
      </c>
      <c r="J415" s="67" t="s">
        <v>676</v>
      </c>
      <c r="K415" s="95">
        <v>1</v>
      </c>
      <c r="L415" s="22"/>
      <c r="M415" s="20">
        <f t="shared" si="17"/>
        <v>0</v>
      </c>
    </row>
    <row r="416" spans="1:13" s="174" customFormat="1" ht="13.5" thickBot="1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2">
        <f>SUM(K375:K415)</f>
        <v>45</v>
      </c>
      <c r="L416" s="55" t="s">
        <v>69</v>
      </c>
      <c r="M416" s="180">
        <f>SUM(M375:M415)</f>
        <v>0</v>
      </c>
    </row>
    <row r="417" spans="1:13" ht="13.5" thickBot="1">
      <c r="A417" s="189">
        <v>25</v>
      </c>
      <c r="B417" s="191" t="s">
        <v>728</v>
      </c>
      <c r="C417" s="188" t="s">
        <v>729</v>
      </c>
      <c r="D417" s="188" t="s">
        <v>48</v>
      </c>
      <c r="E417" s="188" t="s">
        <v>49</v>
      </c>
      <c r="F417" s="92">
        <v>1</v>
      </c>
      <c r="G417" s="66" t="s">
        <v>722</v>
      </c>
      <c r="H417" s="66" t="s">
        <v>723</v>
      </c>
      <c r="I417" s="66" t="s">
        <v>724</v>
      </c>
      <c r="J417" s="66" t="s">
        <v>725</v>
      </c>
      <c r="K417" s="89">
        <v>2</v>
      </c>
      <c r="L417" s="19"/>
      <c r="M417" s="20">
        <f>SUM(K417*L417)</f>
        <v>0</v>
      </c>
    </row>
    <row r="418" spans="1:13" ht="12.75" customHeight="1" thickBot="1">
      <c r="A418" s="190"/>
      <c r="B418" s="192"/>
      <c r="C418" s="187"/>
      <c r="D418" s="187"/>
      <c r="E418" s="187"/>
      <c r="F418" s="93">
        <v>2</v>
      </c>
      <c r="G418" s="67" t="s">
        <v>722</v>
      </c>
      <c r="H418" s="67" t="s">
        <v>726</v>
      </c>
      <c r="I418" s="83" t="s">
        <v>777</v>
      </c>
      <c r="J418" s="67" t="s">
        <v>676</v>
      </c>
      <c r="K418" s="95">
        <v>2</v>
      </c>
      <c r="L418" s="22"/>
      <c r="M418" s="20">
        <f>SUM(K418*L418)</f>
        <v>0</v>
      </c>
    </row>
    <row r="419" spans="1:13" s="174" customFormat="1" ht="13.5" thickBot="1">
      <c r="A419" s="87"/>
      <c r="B419" s="87"/>
      <c r="C419" s="87"/>
      <c r="D419" s="87"/>
      <c r="E419" s="87"/>
      <c r="F419" s="181"/>
      <c r="G419" s="181"/>
      <c r="H419" s="181"/>
      <c r="I419" s="181"/>
      <c r="J419" s="87"/>
      <c r="K419" s="96">
        <f>SUM(K417:K418)</f>
        <v>4</v>
      </c>
      <c r="L419" s="178" t="s">
        <v>69</v>
      </c>
      <c r="M419" s="179">
        <f>SUM(M417:M418)</f>
        <v>0</v>
      </c>
    </row>
    <row r="420" spans="1:13" ht="30" customHeight="1" thickBot="1">
      <c r="A420" s="3">
        <v>26</v>
      </c>
      <c r="B420" s="68" t="s">
        <v>837</v>
      </c>
      <c r="C420" s="68" t="s">
        <v>732</v>
      </c>
      <c r="D420" s="68" t="s">
        <v>23</v>
      </c>
      <c r="E420" s="68" t="s">
        <v>24</v>
      </c>
      <c r="F420" s="94" t="s">
        <v>20</v>
      </c>
      <c r="G420" s="70" t="s">
        <v>722</v>
      </c>
      <c r="H420" s="70" t="s">
        <v>730</v>
      </c>
      <c r="I420" s="70" t="s">
        <v>778</v>
      </c>
      <c r="J420" s="73" t="s">
        <v>731</v>
      </c>
      <c r="K420" s="100">
        <v>2</v>
      </c>
      <c r="L420" s="71"/>
      <c r="M420" s="72">
        <f>SUM(K420*L420)</f>
        <v>0</v>
      </c>
    </row>
    <row r="421" spans="1:13" s="174" customFormat="1" ht="13.5" thickBot="1">
      <c r="A421" s="87"/>
      <c r="B421" s="87"/>
      <c r="C421" s="87"/>
      <c r="D421" s="87"/>
      <c r="E421" s="87"/>
      <c r="F421" s="181"/>
      <c r="G421" s="181"/>
      <c r="H421" s="181"/>
      <c r="I421" s="181"/>
      <c r="J421" s="87"/>
      <c r="K421" s="82">
        <f>SUM(K420:K420)</f>
        <v>2</v>
      </c>
      <c r="L421" s="55" t="s">
        <v>69</v>
      </c>
      <c r="M421" s="180">
        <f>SUM(M420)</f>
        <v>0</v>
      </c>
    </row>
    <row r="422" spans="1:13" ht="38.25" customHeight="1" thickBot="1">
      <c r="A422" s="3">
        <v>27</v>
      </c>
      <c r="B422" s="3" t="s">
        <v>779</v>
      </c>
      <c r="C422" s="3" t="s">
        <v>780</v>
      </c>
      <c r="D422" s="68" t="s">
        <v>374</v>
      </c>
      <c r="E422" s="69" t="s">
        <v>735</v>
      </c>
      <c r="F422" s="150">
        <v>1</v>
      </c>
      <c r="G422" s="70" t="s">
        <v>722</v>
      </c>
      <c r="H422" s="70" t="s">
        <v>413</v>
      </c>
      <c r="I422" s="70" t="s">
        <v>733</v>
      </c>
      <c r="J422" s="70" t="s">
        <v>734</v>
      </c>
      <c r="K422" s="100">
        <v>2</v>
      </c>
      <c r="L422" s="71"/>
      <c r="M422" s="20">
        <f>SUM(K422*L422)</f>
        <v>0</v>
      </c>
    </row>
    <row r="423" spans="1:13" s="174" customFormat="1" ht="13.5" thickBot="1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10">
        <f>SUM(K422:K422)</f>
        <v>2</v>
      </c>
      <c r="L423" s="172" t="s">
        <v>69</v>
      </c>
      <c r="M423" s="177">
        <f>SUM(M422)</f>
        <v>0</v>
      </c>
    </row>
    <row r="424" spans="1:13" ht="13.5" thickBot="1">
      <c r="A424" s="5"/>
      <c r="B424" s="74"/>
      <c r="C424" s="75"/>
      <c r="D424" s="76"/>
      <c r="E424" s="76"/>
      <c r="F424" s="76"/>
      <c r="G424" s="77"/>
      <c r="H424" s="85"/>
      <c r="I424" s="5"/>
      <c r="J424" s="5"/>
      <c r="K424" s="55"/>
      <c r="L424" s="4"/>
      <c r="M424" s="4"/>
    </row>
    <row r="425" spans="1:13" s="174" customFormat="1" ht="26.25" customHeight="1" thickBot="1">
      <c r="A425" s="87"/>
      <c r="B425" s="74"/>
      <c r="C425" s="78"/>
      <c r="D425" s="183"/>
      <c r="E425" s="183"/>
      <c r="F425" s="183"/>
      <c r="G425" s="77"/>
      <c r="H425" s="87"/>
      <c r="I425" s="87"/>
      <c r="J425" s="87"/>
      <c r="K425" s="8">
        <f>SUM(K8,K14,K18,K20,K27,K34,K41,K50,K115,K176,K178,K196,K203,K215,K218,K226,K268,K279,K299,K340,K352,K365,K374,K416,K419,K421,K423)</f>
        <v>425</v>
      </c>
      <c r="L425" s="87" t="s">
        <v>736</v>
      </c>
      <c r="M425" s="184">
        <f>SUM(M8,M14,M18,M20,M27,M34,M41,M50,M115,M176,M178,M196,M203,M215,M218,M226,M268,M279,M299,M340,M352,M365,M374,M416,M419,M421,M423)</f>
        <v>0</v>
      </c>
    </row>
    <row r="426" spans="1:13" ht="12.75">
      <c r="A426" s="5"/>
      <c r="B426" s="87"/>
      <c r="C426" s="88"/>
      <c r="D426" s="76"/>
      <c r="E426" s="76"/>
      <c r="F426" s="76"/>
      <c r="G426" s="76"/>
      <c r="H426" s="5"/>
      <c r="I426" s="5"/>
      <c r="J426" s="5"/>
      <c r="K426" s="55"/>
      <c r="L426" s="4"/>
      <c r="M426" s="4"/>
    </row>
    <row r="427" spans="1:13" ht="12.75">
      <c r="A427" s="5"/>
      <c r="B427" s="79"/>
      <c r="C427" s="5"/>
      <c r="D427" s="78"/>
      <c r="E427" s="76"/>
      <c r="F427" s="76"/>
      <c r="G427" s="76"/>
      <c r="H427" s="5"/>
      <c r="I427" s="5"/>
      <c r="J427" t="s">
        <v>65</v>
      </c>
      <c r="M427" s="4"/>
    </row>
    <row r="428" spans="1:13" ht="12.75">
      <c r="A428" s="5"/>
      <c r="B428" s="78"/>
      <c r="C428" s="76"/>
      <c r="D428" s="78"/>
      <c r="E428" s="78"/>
      <c r="F428" s="76"/>
      <c r="G428" s="76"/>
      <c r="H428" s="5"/>
      <c r="I428" s="5"/>
      <c r="J428" t="s">
        <v>64</v>
      </c>
      <c r="M428" s="4"/>
    </row>
    <row r="429" spans="1:13" ht="12.75">
      <c r="A429" s="5"/>
      <c r="B429" s="78"/>
      <c r="C429" s="78"/>
      <c r="D429" s="78"/>
      <c r="E429" s="76"/>
      <c r="F429" s="76"/>
      <c r="G429" s="76"/>
      <c r="H429" s="5"/>
      <c r="I429" s="5"/>
      <c r="M429" s="4"/>
    </row>
    <row r="430" spans="1:13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5"/>
      <c r="L430" s="4"/>
      <c r="M430" s="4"/>
    </row>
    <row r="431" spans="1:13" ht="12.75">
      <c r="A431" s="5"/>
      <c r="B431" s="79"/>
      <c r="C431" s="79"/>
      <c r="D431" s="5"/>
      <c r="E431" s="5"/>
      <c r="F431" s="5"/>
      <c r="G431" s="5"/>
      <c r="H431" s="5"/>
      <c r="I431" s="5"/>
      <c r="J431" s="5"/>
      <c r="K431" s="55"/>
      <c r="L431" s="4"/>
      <c r="M431" s="4"/>
    </row>
    <row r="432" spans="1:13" ht="12.75">
      <c r="A432" s="5"/>
      <c r="B432" s="79"/>
      <c r="C432" s="5"/>
      <c r="D432" s="5"/>
      <c r="E432" s="5"/>
      <c r="F432" s="5"/>
      <c r="G432" s="5"/>
      <c r="H432" s="5"/>
      <c r="I432" s="5"/>
      <c r="J432" s="5"/>
      <c r="K432" s="55"/>
      <c r="L432" s="4"/>
      <c r="M432" s="4"/>
    </row>
    <row r="433" spans="1:13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5"/>
      <c r="L433" s="4"/>
      <c r="M433" s="4"/>
    </row>
    <row r="434" spans="1:13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5"/>
      <c r="L434" s="4"/>
      <c r="M434" s="4"/>
    </row>
    <row r="435" spans="1:13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5"/>
      <c r="L435" s="4"/>
      <c r="M435" s="4"/>
    </row>
    <row r="436" spans="1:13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5"/>
      <c r="L436" s="4"/>
      <c r="M436" s="4"/>
    </row>
    <row r="437" spans="1:13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5"/>
      <c r="L437" s="4"/>
      <c r="M437" s="4"/>
    </row>
    <row r="438" spans="1:13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5"/>
      <c r="L438" s="4"/>
      <c r="M438" s="4"/>
    </row>
    <row r="439" spans="1:13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5"/>
      <c r="L439" s="4"/>
      <c r="M439" s="4"/>
    </row>
    <row r="440" spans="1:13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5"/>
      <c r="L440" s="4"/>
      <c r="M440" s="4"/>
    </row>
    <row r="441" spans="1:13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5"/>
      <c r="L441" s="4"/>
      <c r="M441" s="4"/>
    </row>
    <row r="442" spans="1:13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5"/>
      <c r="L442" s="4"/>
      <c r="M442" s="4"/>
    </row>
    <row r="443" spans="1:13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5"/>
      <c r="L443" s="4"/>
      <c r="M443" s="4"/>
    </row>
    <row r="444" spans="1:13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5"/>
      <c r="L444" s="4"/>
      <c r="M444" s="4"/>
    </row>
    <row r="445" spans="1:13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5"/>
      <c r="L445" s="4"/>
      <c r="M445" s="4"/>
    </row>
    <row r="446" spans="1:13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5"/>
      <c r="L446" s="4"/>
      <c r="M446" s="4"/>
    </row>
    <row r="447" spans="1:13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5"/>
      <c r="L447" s="4"/>
      <c r="M447" s="4"/>
    </row>
    <row r="448" spans="1:13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5"/>
      <c r="L448" s="4"/>
      <c r="M448" s="4"/>
    </row>
    <row r="449" spans="1:13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5"/>
      <c r="L449" s="4"/>
      <c r="M449" s="4"/>
    </row>
    <row r="450" spans="1:13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5"/>
      <c r="L450" s="4"/>
      <c r="M450" s="4"/>
    </row>
    <row r="451" spans="1:13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5"/>
      <c r="L451" s="4"/>
      <c r="M451" s="4"/>
    </row>
    <row r="452" spans="1:13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5"/>
      <c r="L452" s="4"/>
      <c r="M452" s="4"/>
    </row>
    <row r="453" spans="1:13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5"/>
      <c r="L453" s="4"/>
      <c r="M453" s="4"/>
    </row>
    <row r="454" spans="1:13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5"/>
      <c r="L454" s="4"/>
      <c r="M454" s="4"/>
    </row>
    <row r="455" spans="1:13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5"/>
      <c r="L455" s="4"/>
      <c r="M455" s="4"/>
    </row>
    <row r="456" spans="1:13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5"/>
      <c r="L456" s="4"/>
      <c r="M456" s="4"/>
    </row>
    <row r="457" spans="1:13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5"/>
      <c r="L457" s="4"/>
      <c r="M457" s="4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5"/>
      <c r="L458" s="4"/>
      <c r="M458" s="4"/>
    </row>
    <row r="459" spans="1:13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5"/>
      <c r="L459" s="4"/>
      <c r="M459" s="4"/>
    </row>
    <row r="460" spans="1:13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5"/>
      <c r="L460" s="4"/>
      <c r="M460" s="4"/>
    </row>
    <row r="461" spans="1:13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5"/>
      <c r="L461" s="4"/>
      <c r="M461" s="4"/>
    </row>
    <row r="462" spans="1:13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5"/>
      <c r="L462" s="4"/>
      <c r="M462" s="4"/>
    </row>
    <row r="463" spans="1:13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5"/>
      <c r="L463" s="4"/>
      <c r="M463" s="4"/>
    </row>
    <row r="464" spans="1:13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5"/>
      <c r="L464" s="4"/>
      <c r="M464" s="4"/>
    </row>
    <row r="465" spans="1:13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5"/>
      <c r="L465" s="4"/>
      <c r="M465" s="4"/>
    </row>
    <row r="466" spans="1:13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5"/>
      <c r="L466" s="4"/>
      <c r="M466" s="4"/>
    </row>
    <row r="467" spans="1:13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5"/>
      <c r="L467" s="4"/>
      <c r="M467" s="4"/>
    </row>
    <row r="468" spans="1:13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5"/>
      <c r="L468" s="4"/>
      <c r="M468" s="4"/>
    </row>
    <row r="469" spans="1:13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5"/>
      <c r="L469" s="4"/>
      <c r="M469" s="4"/>
    </row>
    <row r="470" spans="1:13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5"/>
      <c r="L470" s="4"/>
      <c r="M470" s="4"/>
    </row>
    <row r="471" spans="1:13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5"/>
      <c r="L471" s="4"/>
      <c r="M471" s="4"/>
    </row>
    <row r="472" spans="1:13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5"/>
      <c r="L472" s="4"/>
      <c r="M472" s="4"/>
    </row>
    <row r="473" spans="1:13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5"/>
      <c r="L473" s="4"/>
      <c r="M473" s="4"/>
    </row>
    <row r="474" spans="1:13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5"/>
      <c r="L474" s="4"/>
      <c r="M474" s="4"/>
    </row>
    <row r="475" spans="1:13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5"/>
      <c r="L475" s="4"/>
      <c r="M475" s="4"/>
    </row>
    <row r="476" spans="1:13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5"/>
      <c r="L476" s="4"/>
      <c r="M476" s="4"/>
    </row>
    <row r="477" spans="1:13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5"/>
      <c r="L477" s="4"/>
      <c r="M477" s="4"/>
    </row>
    <row r="478" spans="1:13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5"/>
      <c r="L478" s="4"/>
      <c r="M478" s="4"/>
    </row>
    <row r="479" spans="1:13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5"/>
      <c r="L479" s="4"/>
      <c r="M479" s="4"/>
    </row>
    <row r="480" spans="1:13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5"/>
      <c r="L480" s="4"/>
      <c r="M480" s="4"/>
    </row>
    <row r="481" spans="1:13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5"/>
      <c r="L481" s="4"/>
      <c r="M481" s="4"/>
    </row>
    <row r="482" spans="1:13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5"/>
      <c r="L482" s="4"/>
      <c r="M482" s="4"/>
    </row>
    <row r="483" spans="1:13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5"/>
      <c r="L483" s="4"/>
      <c r="M483" s="4"/>
    </row>
    <row r="484" spans="1:13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5"/>
      <c r="L484" s="4"/>
      <c r="M484" s="4"/>
    </row>
    <row r="485" spans="1:13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5"/>
      <c r="L485" s="4"/>
      <c r="M485" s="4"/>
    </row>
    <row r="486" spans="1:13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5"/>
      <c r="L486" s="4"/>
      <c r="M486" s="4"/>
    </row>
    <row r="487" spans="1:13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5"/>
      <c r="L487" s="4"/>
      <c r="M487" s="4"/>
    </row>
    <row r="488" spans="1:13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5"/>
      <c r="L488" s="4"/>
      <c r="M488" s="4"/>
    </row>
    <row r="489" spans="1:13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5"/>
      <c r="L489" s="4"/>
      <c r="M489" s="4"/>
    </row>
    <row r="490" spans="1:13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5"/>
      <c r="L490" s="4"/>
      <c r="M490" s="4"/>
    </row>
    <row r="491" spans="1:13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5"/>
      <c r="L491" s="4"/>
      <c r="M491" s="4"/>
    </row>
    <row r="492" spans="1:13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5"/>
      <c r="L492" s="4"/>
      <c r="M492" s="4"/>
    </row>
    <row r="493" spans="1:13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5"/>
      <c r="L493" s="4"/>
      <c r="M493" s="4"/>
    </row>
    <row r="494" spans="1:13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5"/>
      <c r="L494" s="4"/>
      <c r="M494" s="4"/>
    </row>
    <row r="495" spans="1:13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5"/>
      <c r="L495" s="4"/>
      <c r="M495" s="4"/>
    </row>
    <row r="496" spans="1:13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5"/>
      <c r="L496" s="4"/>
      <c r="M496" s="4"/>
    </row>
    <row r="497" spans="1:13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5"/>
      <c r="L497" s="4"/>
      <c r="M497" s="4"/>
    </row>
    <row r="498" spans="1:13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5"/>
      <c r="L498" s="4"/>
      <c r="M498" s="4"/>
    </row>
    <row r="499" spans="1:13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5"/>
      <c r="L499" s="4"/>
      <c r="M499" s="4"/>
    </row>
    <row r="500" spans="1:13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5"/>
      <c r="L500" s="4"/>
      <c r="M500" s="4"/>
    </row>
    <row r="501" spans="1:13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5"/>
      <c r="L501" s="4"/>
      <c r="M501" s="4"/>
    </row>
    <row r="502" spans="1:13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5"/>
      <c r="L502" s="4"/>
      <c r="M502" s="4"/>
    </row>
    <row r="503" spans="1:13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5"/>
      <c r="L503" s="4"/>
      <c r="M503" s="4"/>
    </row>
    <row r="504" spans="1:13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5"/>
      <c r="L504" s="4"/>
      <c r="M504" s="4"/>
    </row>
    <row r="505" spans="1:13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5"/>
      <c r="L505" s="4"/>
      <c r="M505" s="4"/>
    </row>
    <row r="506" spans="1:13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5"/>
      <c r="L506" s="4"/>
      <c r="M506" s="4"/>
    </row>
    <row r="507" spans="1:13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5"/>
      <c r="L507" s="4"/>
      <c r="M507" s="4"/>
    </row>
    <row r="508" spans="1:13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5"/>
      <c r="L508" s="4"/>
      <c r="M508" s="4"/>
    </row>
    <row r="509" spans="1:13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5"/>
      <c r="L509" s="4"/>
      <c r="M509" s="4"/>
    </row>
    <row r="510" spans="1:13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5"/>
      <c r="L510" s="4"/>
      <c r="M510" s="4"/>
    </row>
    <row r="511" spans="1:13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5"/>
      <c r="L511" s="4"/>
      <c r="M511" s="4"/>
    </row>
    <row r="512" spans="1:13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5"/>
      <c r="L512" s="4"/>
      <c r="M512" s="4"/>
    </row>
    <row r="513" spans="1:13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5"/>
      <c r="L513" s="4"/>
      <c r="M513" s="4"/>
    </row>
    <row r="514" spans="1:13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5"/>
      <c r="L514" s="4"/>
      <c r="M514" s="4"/>
    </row>
    <row r="515" spans="1:13" ht="13.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5"/>
      <c r="L515" s="4"/>
      <c r="M515" s="4"/>
    </row>
    <row r="516" spans="1:13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5"/>
      <c r="L516" s="4"/>
      <c r="M516" s="4"/>
    </row>
    <row r="517" spans="1:13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5"/>
      <c r="L517" s="4"/>
      <c r="M517" s="4"/>
    </row>
  </sheetData>
  <sheetProtection/>
  <mergeCells count="121">
    <mergeCell ref="A2:M2"/>
    <mergeCell ref="A5:A7"/>
    <mergeCell ref="B5:B7"/>
    <mergeCell ref="C5:C7"/>
    <mergeCell ref="D5:D7"/>
    <mergeCell ref="E5:E7"/>
    <mergeCell ref="A8:J8"/>
    <mergeCell ref="A9:A13"/>
    <mergeCell ref="B9:B13"/>
    <mergeCell ref="C9:C13"/>
    <mergeCell ref="D9:D13"/>
    <mergeCell ref="E9:E13"/>
    <mergeCell ref="A14:J14"/>
    <mergeCell ref="A15:A17"/>
    <mergeCell ref="B15:B17"/>
    <mergeCell ref="C15:C17"/>
    <mergeCell ref="D15:D17"/>
    <mergeCell ref="E15:E17"/>
    <mergeCell ref="A18:J18"/>
    <mergeCell ref="A20:J20"/>
    <mergeCell ref="A21:A26"/>
    <mergeCell ref="B21:B26"/>
    <mergeCell ref="C21:C26"/>
    <mergeCell ref="D21:D26"/>
    <mergeCell ref="E21:E26"/>
    <mergeCell ref="A28:A33"/>
    <mergeCell ref="B28:B33"/>
    <mergeCell ref="C28:C33"/>
    <mergeCell ref="D28:D33"/>
    <mergeCell ref="E28:E33"/>
    <mergeCell ref="A35:A40"/>
    <mergeCell ref="B35:B40"/>
    <mergeCell ref="C35:C40"/>
    <mergeCell ref="D35:D40"/>
    <mergeCell ref="E35:E40"/>
    <mergeCell ref="A42:A49"/>
    <mergeCell ref="B42:B49"/>
    <mergeCell ref="C42:C49"/>
    <mergeCell ref="D42:D49"/>
    <mergeCell ref="E42:E49"/>
    <mergeCell ref="A51:A114"/>
    <mergeCell ref="B51:B114"/>
    <mergeCell ref="C51:C114"/>
    <mergeCell ref="D51:D114"/>
    <mergeCell ref="E51:E114"/>
    <mergeCell ref="A116:A175"/>
    <mergeCell ref="B116:B175"/>
    <mergeCell ref="C116:C175"/>
    <mergeCell ref="D116:D175"/>
    <mergeCell ref="E116:E175"/>
    <mergeCell ref="A179:A195"/>
    <mergeCell ref="B179:B195"/>
    <mergeCell ref="C179:C195"/>
    <mergeCell ref="D179:D195"/>
    <mergeCell ref="E179:E195"/>
    <mergeCell ref="A197:A202"/>
    <mergeCell ref="B197:B202"/>
    <mergeCell ref="C197:C202"/>
    <mergeCell ref="D197:D202"/>
    <mergeCell ref="E197:E202"/>
    <mergeCell ref="A204:A214"/>
    <mergeCell ref="B204:B214"/>
    <mergeCell ref="C204:C214"/>
    <mergeCell ref="D204:D214"/>
    <mergeCell ref="E204:E214"/>
    <mergeCell ref="A216:A217"/>
    <mergeCell ref="B216:B217"/>
    <mergeCell ref="C216:C217"/>
    <mergeCell ref="D216:D217"/>
    <mergeCell ref="E216:E217"/>
    <mergeCell ref="A219:A225"/>
    <mergeCell ref="B219:B225"/>
    <mergeCell ref="C219:C225"/>
    <mergeCell ref="D219:D225"/>
    <mergeCell ref="E219:E225"/>
    <mergeCell ref="A227:A267"/>
    <mergeCell ref="B227:B267"/>
    <mergeCell ref="C227:C267"/>
    <mergeCell ref="D227:D267"/>
    <mergeCell ref="E227:E267"/>
    <mergeCell ref="A269:A278"/>
    <mergeCell ref="B269:B278"/>
    <mergeCell ref="C269:C278"/>
    <mergeCell ref="D269:D278"/>
    <mergeCell ref="E269:E278"/>
    <mergeCell ref="A280:A298"/>
    <mergeCell ref="B280:B298"/>
    <mergeCell ref="C280:C298"/>
    <mergeCell ref="D280:D298"/>
    <mergeCell ref="E280:E298"/>
    <mergeCell ref="I283:I287"/>
    <mergeCell ref="A300:A339"/>
    <mergeCell ref="B300:B339"/>
    <mergeCell ref="C300:C339"/>
    <mergeCell ref="D300:D339"/>
    <mergeCell ref="E300:E339"/>
    <mergeCell ref="A341:A351"/>
    <mergeCell ref="B341:B351"/>
    <mergeCell ref="C341:C351"/>
    <mergeCell ref="D341:D351"/>
    <mergeCell ref="E341:E351"/>
    <mergeCell ref="A353:A364"/>
    <mergeCell ref="B353:B364"/>
    <mergeCell ref="C353:C364"/>
    <mergeCell ref="D353:D364"/>
    <mergeCell ref="E353:E364"/>
    <mergeCell ref="A366:A373"/>
    <mergeCell ref="B366:B373"/>
    <mergeCell ref="C366:C373"/>
    <mergeCell ref="D366:D373"/>
    <mergeCell ref="E366:E373"/>
    <mergeCell ref="A375:A415"/>
    <mergeCell ref="B375:B415"/>
    <mergeCell ref="C375:C415"/>
    <mergeCell ref="D375:D415"/>
    <mergeCell ref="E375:E415"/>
    <mergeCell ref="A417:A418"/>
    <mergeCell ref="B417:B418"/>
    <mergeCell ref="C417:C418"/>
    <mergeCell ref="D417:D418"/>
    <mergeCell ref="E417:E4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63" t="s">
        <v>867</v>
      </c>
      <c r="C1" s="163"/>
      <c r="D1" s="167"/>
      <c r="E1" s="167"/>
      <c r="F1" s="167"/>
    </row>
    <row r="2" spans="2:6" ht="12.75">
      <c r="B2" s="163" t="s">
        <v>868</v>
      </c>
      <c r="C2" s="163"/>
      <c r="D2" s="167"/>
      <c r="E2" s="167"/>
      <c r="F2" s="167"/>
    </row>
    <row r="3" spans="2:6" ht="12.75">
      <c r="B3" s="164"/>
      <c r="C3" s="164"/>
      <c r="D3" s="168"/>
      <c r="E3" s="168"/>
      <c r="F3" s="168"/>
    </row>
    <row r="4" spans="2:6" ht="38.25">
      <c r="B4" s="164" t="s">
        <v>869</v>
      </c>
      <c r="C4" s="164"/>
      <c r="D4" s="168"/>
      <c r="E4" s="168"/>
      <c r="F4" s="168"/>
    </row>
    <row r="5" spans="2:6" ht="12.75">
      <c r="B5" s="164"/>
      <c r="C5" s="164"/>
      <c r="D5" s="168"/>
      <c r="E5" s="168"/>
      <c r="F5" s="168"/>
    </row>
    <row r="6" spans="2:6" ht="25.5">
      <c r="B6" s="163" t="s">
        <v>870</v>
      </c>
      <c r="C6" s="163"/>
      <c r="D6" s="167"/>
      <c r="E6" s="167" t="s">
        <v>871</v>
      </c>
      <c r="F6" s="167" t="s">
        <v>872</v>
      </c>
    </row>
    <row r="7" spans="2:6" ht="13.5" thickBot="1">
      <c r="B7" s="164"/>
      <c r="C7" s="164"/>
      <c r="D7" s="168"/>
      <c r="E7" s="168"/>
      <c r="F7" s="168"/>
    </row>
    <row r="8" spans="2:6" ht="39" thickBot="1">
      <c r="B8" s="165" t="s">
        <v>873</v>
      </c>
      <c r="C8" s="166"/>
      <c r="D8" s="169"/>
      <c r="E8" s="169">
        <v>1</v>
      </c>
      <c r="F8" s="170" t="s">
        <v>874</v>
      </c>
    </row>
    <row r="9" spans="2:6" ht="12.75">
      <c r="B9" s="164"/>
      <c r="C9" s="164"/>
      <c r="D9" s="168"/>
      <c r="E9" s="168"/>
      <c r="F9" s="168"/>
    </row>
    <row r="10" spans="2:6" ht="12.75">
      <c r="B10" s="164"/>
      <c r="C10" s="164"/>
      <c r="D10" s="168"/>
      <c r="E10" s="168"/>
      <c r="F10" s="1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2020-12-31T07:27:24Z</cp:lastPrinted>
  <dcterms:created xsi:type="dcterms:W3CDTF">2015-10-05T07:48:01Z</dcterms:created>
  <dcterms:modified xsi:type="dcterms:W3CDTF">2024-03-07T09:35:24Z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UxC4dwLulzfINJ8nQH+xvX5LNGipWa4BRSZhPgxsCvmQLr8IwQIKfq3g+vogjaP3UmIMQe0vV1WrfZK6NrfOxw==</vt:lpwstr>
  </property>
  <property fmtid="{D5CDD505-2E9C-101B-9397-08002B2CF9AE}" pid="4" name="MFClassificationDate">
    <vt:lpwstr>2022-11-09T09:36:28.4894059+01:00</vt:lpwstr>
  </property>
  <property fmtid="{D5CDD505-2E9C-101B-9397-08002B2CF9AE}" pid="5" name="MFClassifiedBySID">
    <vt:lpwstr>UxC4dwLulzfINJ8nQH+xvX5LNGipWa4BRSZhPgxsCvm42mrIC/DSDv0ggS+FjUN/2v1BBotkLlY5aAiEhoi6ueYfgX3FpXCSmG1+hQ5ioZVLTnf/8McwHGsCrB1jw3zi</vt:lpwstr>
  </property>
  <property fmtid="{D5CDD505-2E9C-101B-9397-08002B2CF9AE}" pid="6" name="MFGRNItemId">
    <vt:lpwstr>GRN-f99a9f29-0a32-4d1b-a131-4a28eb64e7bc</vt:lpwstr>
  </property>
  <property fmtid="{D5CDD505-2E9C-101B-9397-08002B2CF9AE}" pid="7" name="MFHash">
    <vt:lpwstr>dQFR6fWXrYNOUM8RR+4PNsQA7sfTZTxEYYSgnp9DrLM=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