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 od 2022\Postępowania\Postępowania ustawowe\2401-ILZ_260_73_2022 - Sprzątanie 2023 - 3 jednostki w Cieszynie\PROCEDURA\SWZ\"/>
    </mc:Choice>
  </mc:AlternateContent>
  <bookViews>
    <workbookView xWindow="0" yWindow="0" windowWidth="28800" windowHeight="12300"/>
  </bookViews>
  <sheets>
    <sheet name="Część 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4" l="1"/>
  <c r="C27" i="4"/>
  <c r="E25" i="4"/>
  <c r="D25" i="4"/>
  <c r="D27" i="4" s="1"/>
  <c r="C25" i="4"/>
  <c r="C24" i="4"/>
  <c r="E23" i="4"/>
  <c r="E24" i="4" s="1"/>
  <c r="C23" i="4"/>
  <c r="D21" i="4"/>
  <c r="E20" i="4"/>
  <c r="E21" i="4" s="1"/>
  <c r="D20" i="4"/>
  <c r="C20" i="4"/>
  <c r="C21" i="4" s="1"/>
  <c r="C26" i="4" s="1"/>
  <c r="C28" i="4" s="1"/>
  <c r="D26" i="4" l="1"/>
  <c r="D28" i="4" s="1"/>
  <c r="E26" i="4"/>
  <c r="E28" i="4" s="1"/>
  <c r="E14" i="4" l="1"/>
  <c r="E16" i="4" s="1"/>
  <c r="D14" i="4"/>
  <c r="D16" i="4" s="1"/>
  <c r="C14" i="4"/>
  <c r="C16" i="4" s="1"/>
  <c r="E12" i="4"/>
  <c r="E13" i="4" s="1"/>
  <c r="C12" i="4"/>
  <c r="C13" i="4" s="1"/>
  <c r="E9" i="4"/>
  <c r="E10" i="4" s="1"/>
  <c r="E15" i="4" s="1"/>
  <c r="E17" i="4" s="1"/>
  <c r="D9" i="4"/>
  <c r="D10" i="4" s="1"/>
  <c r="C9" i="4"/>
  <c r="C10" i="4" s="1"/>
  <c r="C15" i="4" l="1"/>
  <c r="C17" i="4" s="1"/>
  <c r="D15" i="4"/>
  <c r="D17" i="4" s="1"/>
  <c r="C29" i="4" l="1"/>
</calcChain>
</file>

<file path=xl/sharedStrings.xml><?xml version="1.0" encoding="utf-8"?>
<sst xmlns="http://schemas.openxmlformats.org/spreadsheetml/2006/main" count="56" uniqueCount="48">
  <si>
    <t>Kwota VAT (23%)</t>
  </si>
  <si>
    <t>Kwota VAT (8%)</t>
  </si>
  <si>
    <t>Kwota brutto za usługę sprzątania 
wewnątrz i na zewnątrz budynku za jeden miesiąc</t>
  </si>
  <si>
    <t>Kwota netto za usługę sprzątania 
wewnątrz i na zewnątrz budynku za jeden miesiąc</t>
  </si>
  <si>
    <t>Kwota brutto za usługę sprzątania 
na zewnątrz budynku za jeden miesiąc</t>
  </si>
  <si>
    <t>Kwota netto za usługę sprzątania 
na zewnątrz budynku za jeden miesiąc</t>
  </si>
  <si>
    <t>Kwota brutto za usługę sprzątania 
wewnątrz budynku za jeden miesiąc</t>
  </si>
  <si>
    <t>Kwota netto za usługę sprzątania 
wewnątrz budynku za jeden miesiąc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</si>
  <si>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</si>
  <si>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</si>
  <si>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</si>
  <si>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</si>
  <si>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</si>
  <si>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</si>
  <si>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</si>
  <si>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</si>
  <si>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</si>
  <si>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</si>
  <si>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</si>
  <si>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A</t>
  </si>
  <si>
    <t>B</t>
  </si>
  <si>
    <t>C</t>
  </si>
  <si>
    <t>KOLUMNA</t>
  </si>
  <si>
    <t>WIERSZ</t>
  </si>
  <si>
    <t>Nazwa i adres jednostki organizacyjnej</t>
  </si>
  <si>
    <t>Lokalizacja A
Izba Administracji Skarbowej w Katowicach
Lokalizacja w Cieszynie
ul. Rady Narodowej Księstwa Cieszyńskiego 11
43-400 Cieszyn</t>
  </si>
  <si>
    <t>Lokalizacja B
Krajowa Informacja Skarbowa w Bielsku-Białej
Wydział w Cieszynie
ul. Rady Narodowej Księstwa Cieszyńskiego 11
43-400 Cieszyn</t>
  </si>
  <si>
    <t>Lokalizacja C
Urząd Skarbowy w Cieszynie
ul. Kraszewskiego 8
43-400 Cieszyn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</si>
  <si>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</si>
  <si>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</si>
  <si>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</si>
  <si>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</si>
  <si>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</si>
  <si>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</si>
  <si>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</si>
  <si>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</si>
  <si>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</si>
  <si>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</si>
  <si>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Całkowita wartość netto usługi sprzątania 
wewnątrz i na zewnątrz budynku za 6 miesięcy umowy</t>
  </si>
  <si>
    <t>Całkowita wartość brutto usługi sprzątania 
wewnątrz i na zewnątrz budynku za 6 miesięcy umowy</t>
  </si>
  <si>
    <t>Całkowita wartość netto usługi sprzątania 
wewnątrz i na zewnątrz budynku za 5 miesięcy umowy</t>
  </si>
  <si>
    <t>Całkowita wartość brutto usługi sprzątania 
wewnątrz i na zewnątrz budynku za 5 miesięcy umowy</t>
  </si>
  <si>
    <t>Usługi sprzątania wewnątrz i na zewnątrz budynku 
w okresie od 1 lipca 2023 r. do 30 listopada 2023 r.</t>
  </si>
  <si>
    <t>CAŁKOWITA WARTOŚĆ OFERTY
od 1 stycznia 2023 r. do 30  listopada 2023 r.</t>
  </si>
  <si>
    <t>Usługi sprzątania wewnątrz i na zewnątrz budynku 
w okresie od 1 stycznia 2023 r. do 30 czerwca 2023 r.</t>
  </si>
  <si>
    <t>Znak sprawy: 2401-ILZ.260.73.2.2022</t>
  </si>
  <si>
    <t xml:space="preserve"> Załącznik nr 6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</si>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</sst>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6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/>
    </xf>
    <xf numFmtId="164" fontId="0" fillId="2" borderId="7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activeCell="D4" sqref="D4"/>
    </sheetView>
  </sheetViews>
  <sheetFormatPr defaultRowHeight="15" x14ac:dyDescent="0.25"/>
  <cols>
    <col min="1" max="1" width="10.140625" customWidth="1"/>
    <col min="2" max="2" width="62.7109375" customWidth="1"/>
    <col min="3" max="3" width="43.5703125" customWidth="1"/>
    <col min="4" max="5" width="43.7109375" customWidth="1"/>
  </cols>
  <sheetData>
    <row r="1" spans="1:5" ht="15.75" x14ac:dyDescent="0.25">
      <c r="A1" s="22" t="s">
        <v>45</v>
      </c>
      <c r="B1" s="22"/>
      <c r="C1" s="12"/>
      <c r="D1" s="12"/>
      <c r="E1" s="15" t="s">
        <v>46</v>
      </c>
    </row>
    <row r="2" spans="1:5" ht="15.75" x14ac:dyDescent="0.25">
      <c r="A2" s="13"/>
      <c r="B2" s="13"/>
      <c r="C2" s="12"/>
      <c r="D2" s="12"/>
      <c r="E2" s="13"/>
    </row>
    <row r="3" spans="1:5" ht="18.75" x14ac:dyDescent="0.3">
      <c r="C3" s="23" t="s">
        <v>47</v>
      </c>
      <c r="D3" s="23"/>
    </row>
    <row r="5" spans="1:5" x14ac:dyDescent="0.25">
      <c r="A5" s="11"/>
      <c r="B5" s="9" t="s">
        <v>22</v>
      </c>
      <c r="C5" s="4" t="s">
        <v>19</v>
      </c>
      <c r="D5" s="4" t="s">
        <v>20</v>
      </c>
      <c r="E5" s="4" t="s">
        <v>21</v>
      </c>
    </row>
    <row r="6" spans="1:5" ht="75" x14ac:dyDescent="0.25">
      <c r="A6" s="10" t="s">
        <v>23</v>
      </c>
      <c r="B6" s="5" t="s">
        <v>24</v>
      </c>
      <c r="C6" s="5" t="s">
        <v>25</v>
      </c>
      <c r="D6" s="5" t="s">
        <v>26</v>
      </c>
      <c r="E6" s="5" t="s">
        <v>27</v>
      </c>
    </row>
    <row r="7" spans="1:5" ht="30" x14ac:dyDescent="0.25">
      <c r="A7" s="19"/>
      <c r="B7" s="18" t="s">
        <v>44</v>
      </c>
      <c r="C7" s="18"/>
      <c r="D7" s="18"/>
      <c r="E7" s="18"/>
    </row>
    <row r="8" spans="1:5" ht="35.1" customHeight="1" x14ac:dyDescent="0.25">
      <c r="A8" s="4" t="s">
        <v>8</v>
      </c>
      <c r="B8" s="5" t="s">
        <v>7</v>
      </c>
      <c r="C8" s="1">
        <v>0</v>
      </c>
      <c r="D8" s="1">
        <v>0</v>
      </c>
      <c r="E8" s="1">
        <v>0</v>
      </c>
    </row>
    <row r="9" spans="1:5" ht="35.1" customHeight="1" x14ac:dyDescent="0.25">
      <c r="A9" s="4" t="s">
        <v>9</v>
      </c>
      <c r="B9" s="4" t="s">
        <v>0</v>
      </c>
      <c r="C9" s="2">
        <f>ROUND(C8*23%,2)</f>
        <v>0</v>
      </c>
      <c r="D9" s="2">
        <f>ROUND(D8*23%,2)</f>
        <v>0</v>
      </c>
      <c r="E9" s="2">
        <f>ROUND(E8*23%,2)</f>
        <v>0</v>
      </c>
    </row>
    <row r="10" spans="1:5" ht="35.1" customHeight="1" x14ac:dyDescent="0.25">
      <c r="A10" s="4" t="s">
        <v>10</v>
      </c>
      <c r="B10" s="5" t="s">
        <v>6</v>
      </c>
      <c r="C10" s="2">
        <f>C8+C9</f>
        <v>0</v>
      </c>
      <c r="D10" s="2">
        <f>D8+D9</f>
        <v>0</v>
      </c>
      <c r="E10" s="2">
        <f t="shared" ref="E10" si="0">E8+E9</f>
        <v>0</v>
      </c>
    </row>
    <row r="11" spans="1:5" ht="35.1" customHeight="1" x14ac:dyDescent="0.25">
      <c r="A11" s="4" t="s">
        <v>11</v>
      </c>
      <c r="B11" s="5" t="s">
        <v>5</v>
      </c>
      <c r="C11" s="1">
        <v>0</v>
      </c>
      <c r="D11" s="16"/>
      <c r="E11" s="1">
        <v>0</v>
      </c>
    </row>
    <row r="12" spans="1:5" ht="35.1" customHeight="1" x14ac:dyDescent="0.25">
      <c r="A12" s="4" t="s">
        <v>12</v>
      </c>
      <c r="B12" s="4" t="s">
        <v>1</v>
      </c>
      <c r="C12" s="2">
        <f>ROUND(C11*8%,2)</f>
        <v>0</v>
      </c>
      <c r="D12" s="16"/>
      <c r="E12" s="2">
        <f t="shared" ref="E12" si="1">ROUND(E11*8%,2)</f>
        <v>0</v>
      </c>
    </row>
    <row r="13" spans="1:5" ht="35.1" customHeight="1" x14ac:dyDescent="0.25">
      <c r="A13" s="4" t="s">
        <v>13</v>
      </c>
      <c r="B13" s="5" t="s">
        <v>4</v>
      </c>
      <c r="C13" s="2">
        <f>C11+C12</f>
        <v>0</v>
      </c>
      <c r="D13" s="16"/>
      <c r="E13" s="2">
        <f t="shared" ref="E13" si="2">E11+E12</f>
        <v>0</v>
      </c>
    </row>
    <row r="14" spans="1:5" ht="35.1" customHeight="1" x14ac:dyDescent="0.25">
      <c r="A14" s="4" t="s">
        <v>14</v>
      </c>
      <c r="B14" s="6" t="s">
        <v>3</v>
      </c>
      <c r="C14" s="2">
        <f>C8+C11</f>
        <v>0</v>
      </c>
      <c r="D14" s="2">
        <f t="shared" ref="D14:E14" si="3">D8+D11</f>
        <v>0</v>
      </c>
      <c r="E14" s="2">
        <f t="shared" si="3"/>
        <v>0</v>
      </c>
    </row>
    <row r="15" spans="1:5" ht="35.1" customHeight="1" x14ac:dyDescent="0.25">
      <c r="A15" s="4" t="s">
        <v>15</v>
      </c>
      <c r="B15" s="7" t="s">
        <v>2</v>
      </c>
      <c r="C15" s="3">
        <f>C10+C13</f>
        <v>0</v>
      </c>
      <c r="D15" s="3">
        <f t="shared" ref="D15:E15" si="4">D10+D13</f>
        <v>0</v>
      </c>
      <c r="E15" s="3">
        <f t="shared" si="4"/>
        <v>0</v>
      </c>
    </row>
    <row r="16" spans="1:5" ht="35.1" customHeight="1" x14ac:dyDescent="0.25">
      <c r="A16" s="4" t="s">
        <v>16</v>
      </c>
      <c r="B16" s="8" t="s">
        <v>38</v>
      </c>
      <c r="C16" s="2">
        <f>C14*6</f>
        <v>0</v>
      </c>
      <c r="D16" s="2">
        <f t="shared" ref="D16:E16" si="5">D14*6</f>
        <v>0</v>
      </c>
      <c r="E16" s="2">
        <f t="shared" si="5"/>
        <v>0</v>
      </c>
    </row>
    <row r="17" spans="1:5" ht="35.1" customHeight="1" x14ac:dyDescent="0.25">
      <c r="A17" s="4" t="s">
        <v>17</v>
      </c>
      <c r="B17" s="8" t="s">
        <v>39</v>
      </c>
      <c r="C17" s="2">
        <f>C15*6</f>
        <v>0</v>
      </c>
      <c r="D17" s="2">
        <f t="shared" ref="D17:E17" si="6">D15*6</f>
        <v>0</v>
      </c>
      <c r="E17" s="2">
        <f t="shared" si="6"/>
        <v>0</v>
      </c>
    </row>
    <row r="18" spans="1:5" ht="35.1" customHeight="1" x14ac:dyDescent="0.25">
      <c r="A18" s="17"/>
      <c r="B18" s="18" t="s">
        <v>42</v>
      </c>
      <c r="C18" s="20"/>
      <c r="D18" s="20"/>
      <c r="E18" s="20"/>
    </row>
    <row r="19" spans="1:5" ht="35.1" customHeight="1" x14ac:dyDescent="0.25">
      <c r="A19" s="4" t="s">
        <v>18</v>
      </c>
      <c r="B19" s="5" t="s">
        <v>7</v>
      </c>
      <c r="C19" s="1">
        <v>0</v>
      </c>
      <c r="D19" s="1">
        <v>0</v>
      </c>
      <c r="E19" s="1">
        <v>0</v>
      </c>
    </row>
    <row r="20" spans="1:5" ht="35.1" customHeight="1" x14ac:dyDescent="0.25">
      <c r="A20" s="4" t="s">
        <v>28</v>
      </c>
      <c r="B20" s="4" t="s">
        <v>0</v>
      </c>
      <c r="C20" s="2">
        <f>ROUND(C19*23%,2)</f>
        <v>0</v>
      </c>
      <c r="D20" s="2">
        <f>ROUND(D19*23%,2)</f>
        <v>0</v>
      </c>
      <c r="E20" s="2">
        <f>ROUND(E19*23%,2)</f>
        <v>0</v>
      </c>
    </row>
    <row r="21" spans="1:5" ht="35.1" customHeight="1" x14ac:dyDescent="0.25">
      <c r="A21" s="4" t="s">
        <v>29</v>
      </c>
      <c r="B21" s="5" t="s">
        <v>6</v>
      </c>
      <c r="C21" s="2">
        <f>C19+C20</f>
        <v>0</v>
      </c>
      <c r="D21" s="2">
        <f>D19+D20</f>
        <v>0</v>
      </c>
      <c r="E21" s="2">
        <f t="shared" ref="E21" si="7">E19+E20</f>
        <v>0</v>
      </c>
    </row>
    <row r="22" spans="1:5" ht="35.1" customHeight="1" x14ac:dyDescent="0.25">
      <c r="A22" s="4" t="s">
        <v>30</v>
      </c>
      <c r="B22" s="5" t="s">
        <v>5</v>
      </c>
      <c r="C22" s="1">
        <v>0</v>
      </c>
      <c r="D22" s="21"/>
      <c r="E22" s="1">
        <v>0</v>
      </c>
    </row>
    <row r="23" spans="1:5" ht="35.1" customHeight="1" x14ac:dyDescent="0.25">
      <c r="A23" s="4" t="s">
        <v>31</v>
      </c>
      <c r="B23" s="4" t="s">
        <v>1</v>
      </c>
      <c r="C23" s="2">
        <f>ROUND(C22*8%,2)</f>
        <v>0</v>
      </c>
      <c r="D23" s="16"/>
      <c r="E23" s="2">
        <f t="shared" ref="E23" si="8">ROUND(E22*8%,2)</f>
        <v>0</v>
      </c>
    </row>
    <row r="24" spans="1:5" ht="35.1" customHeight="1" x14ac:dyDescent="0.25">
      <c r="A24" s="4" t="s">
        <v>32</v>
      </c>
      <c r="B24" s="5" t="s">
        <v>4</v>
      </c>
      <c r="C24" s="2">
        <f>C22+C23</f>
        <v>0</v>
      </c>
      <c r="D24" s="16"/>
      <c r="E24" s="2">
        <f t="shared" ref="E24" si="9">E22+E23</f>
        <v>0</v>
      </c>
    </row>
    <row r="25" spans="1:5" ht="35.1" customHeight="1" x14ac:dyDescent="0.25">
      <c r="A25" s="4" t="s">
        <v>33</v>
      </c>
      <c r="B25" s="6" t="s">
        <v>3</v>
      </c>
      <c r="C25" s="2">
        <f>C19+C22</f>
        <v>0</v>
      </c>
      <c r="D25" s="2">
        <f t="shared" ref="D25:E25" si="10">D19+D22</f>
        <v>0</v>
      </c>
      <c r="E25" s="2">
        <f t="shared" si="10"/>
        <v>0</v>
      </c>
    </row>
    <row r="26" spans="1:5" ht="35.1" customHeight="1" x14ac:dyDescent="0.25">
      <c r="A26" s="4" t="s">
        <v>34</v>
      </c>
      <c r="B26" s="7" t="s">
        <v>2</v>
      </c>
      <c r="C26" s="3">
        <f>C21+C24</f>
        <v>0</v>
      </c>
      <c r="D26" s="3">
        <f t="shared" ref="D26:E26" si="11">D21+D24</f>
        <v>0</v>
      </c>
      <c r="E26" s="3">
        <f t="shared" si="11"/>
        <v>0</v>
      </c>
    </row>
    <row r="27" spans="1:5" ht="35.1" customHeight="1" x14ac:dyDescent="0.25">
      <c r="A27" s="4" t="s">
        <v>35</v>
      </c>
      <c r="B27" s="8" t="s">
        <v>40</v>
      </c>
      <c r="C27" s="2">
        <f>C25*5</f>
        <v>0</v>
      </c>
      <c r="D27" s="2">
        <f t="shared" ref="D27:E27" si="12">D25*5</f>
        <v>0</v>
      </c>
      <c r="E27" s="2">
        <f t="shared" si="12"/>
        <v>0</v>
      </c>
    </row>
    <row r="28" spans="1:5" ht="35.1" customHeight="1" x14ac:dyDescent="0.25">
      <c r="A28" s="4" t="s">
        <v>36</v>
      </c>
      <c r="B28" s="8" t="s">
        <v>41</v>
      </c>
      <c r="C28" s="2">
        <f>C26*5</f>
        <v>0</v>
      </c>
      <c r="D28" s="2">
        <f t="shared" ref="D28:E28" si="13">D26*5</f>
        <v>0</v>
      </c>
      <c r="E28" s="2">
        <f t="shared" si="13"/>
        <v>0</v>
      </c>
    </row>
    <row r="29" spans="1:5" ht="35.1" customHeight="1" x14ac:dyDescent="0.25">
      <c r="A29" s="4" t="s">
        <v>37</v>
      </c>
      <c r="B29" s="14" t="s">
        <v>43</v>
      </c>
      <c r="C29" s="24">
        <f>C17+D17+E17+C28+D28+E28</f>
        <v>0</v>
      </c>
      <c r="D29" s="25"/>
      <c r="E29" s="25"/>
    </row>
  </sheetData>
  <mergeCells count="3">
    <mergeCell ref="A1:B1"/>
    <mergeCell ref="C3:D3"/>
    <mergeCell ref="C29:E29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3</vt:lpstr>
    </vt:vector>
  </TitlesOfParts>
  <Company>IAS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2022-09-28T06:36:52Z</cp:lastPrinted>
  <dcterms:created xsi:type="dcterms:W3CDTF">2022-07-19T07:46:34Z</dcterms:created>
  <dcterms:modified xsi:type="dcterms:W3CDTF">2022-11-16T15:48:56Z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MF\GMAE;Kafka Elżbieta</vt:lpwstr>
  </property>
  <property fmtid="{D5CDD505-2E9C-101B-9397-08002B2CF9AE}" pid="4" name="MFClassificationDate">
    <vt:lpwstr>2022-07-19T12:42:47.5724265+02:00</vt:lpwstr>
  </property>
  <property fmtid="{D5CDD505-2E9C-101B-9397-08002B2CF9AE}" pid="5" name="MFClassifiedBySID">
    <vt:lpwstr>MF\S-1-5-21-1525952054-1005573771-2909822258-304327</vt:lpwstr>
  </property>
  <property fmtid="{D5CDD505-2E9C-101B-9397-08002B2CF9AE}" pid="6" name="MFGRNItemId">
    <vt:lpwstr>GRN-759a9e7a-6c85-4b3b-8c2c-76ae8a12fcbd</vt:lpwstr>
  </property>
  <property fmtid="{D5CDD505-2E9C-101B-9397-08002B2CF9AE}" pid="7" name="MFHash">
    <vt:lpwstr>eWqi3zFjQu1wuKy9FF+oS1JCp/oEV7jMU+smnkU3mrw=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