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JN\Desktop\2021\Karnety CD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Print_Area" localSheetId="0">Arkusz1!$A$1:$Y$10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I5" i="1"/>
  <c r="L5" i="1" s="1"/>
  <c r="R5" i="1" s="1"/>
  <c r="Q7" i="1"/>
  <c r="P7" i="1"/>
  <c r="O7" i="1"/>
  <c r="Q6" i="1"/>
  <c r="P6" i="1"/>
  <c r="O6" i="1"/>
  <c r="Q5" i="1"/>
  <c r="P5" i="1"/>
  <c r="K6" i="1"/>
  <c r="N6" i="1" s="1"/>
  <c r="T6" i="1" s="1"/>
  <c r="K7" i="1"/>
  <c r="N7" i="1" s="1"/>
  <c r="T7" i="1" s="1"/>
  <c r="J6" i="1"/>
  <c r="M6" i="1" s="1"/>
  <c r="S6" i="1" s="1"/>
  <c r="J7" i="1"/>
  <c r="K5" i="1"/>
  <c r="N5" i="1" s="1"/>
  <c r="T5" i="1" s="1"/>
  <c r="J5" i="1"/>
  <c r="M5" i="1" s="1"/>
  <c r="S5" i="1" s="1"/>
  <c r="I6" i="1"/>
  <c r="L6" i="1" s="1"/>
  <c r="R6" i="1" s="1"/>
  <c r="I7" i="1"/>
  <c r="L7" i="1" s="1"/>
  <c r="R7" i="1" s="1"/>
  <c r="U5" i="1" l="1"/>
  <c r="W5" i="1" s="1"/>
  <c r="M7" i="1"/>
  <c r="S7" i="1" s="1"/>
  <c r="V5" i="1" s="1"/>
  <c r="X5" i="1" s="1"/>
</calcChain>
</file>

<file path=xl/sharedStrings.xml><?xml version="1.0" encoding="utf-8"?>
<sst xmlns="http://schemas.openxmlformats.org/spreadsheetml/2006/main" count="48" uniqueCount="40">
  <si>
    <t>osoby towarzyszące</t>
  </si>
  <si>
    <t>1 karty abonamentowej
 bez ograniczeń co do wejść na obiekty</t>
  </si>
  <si>
    <t>1 karty abonamentowej
na 8 wejść w miesiącu</t>
  </si>
  <si>
    <t>1 karty abonamentowej
na 1 wejście dziennie</t>
  </si>
  <si>
    <t>pracownik Zamawiającego</t>
  </si>
  <si>
    <t>a</t>
  </si>
  <si>
    <t>b</t>
  </si>
  <si>
    <t>c</t>
  </si>
  <si>
    <t>d</t>
  </si>
  <si>
    <t>szacowanej liczby kart abonamentowych
 bez ograniczeń co do wejść na obiekty</t>
  </si>
  <si>
    <t xml:space="preserve"> szacowanej liczby kart abonamentowych
na 1 wejście dziennie</t>
  </si>
  <si>
    <t>szacowanej liczby kart abonamentowych
na 8 wejść w miesiącu</t>
  </si>
  <si>
    <t>szacowanej liczby kart abonamentowych
na 1 wejście dziennie</t>
  </si>
  <si>
    <t>VAT</t>
  </si>
  <si>
    <t>WARTOŚĆ ZAMÓWIENIA NETTO za 1 miesiąc abonamentowy</t>
  </si>
  <si>
    <t>WARTOŚĆ ZAMÓWIENIA BRUTTO za 1 miesiąc abonamentowy</t>
  </si>
  <si>
    <t xml:space="preserve">WARTOŚĆ ZAMÓWIENIA NETTO za 12 miesięcy </t>
  </si>
  <si>
    <t>e [ c x d ]</t>
  </si>
  <si>
    <t>f [ c + e ]</t>
  </si>
  <si>
    <t>g [ b x c ]</t>
  </si>
  <si>
    <t>h [ b x f ]</t>
  </si>
  <si>
    <t>i [ suma g ]</t>
  </si>
  <si>
    <t>j [ suma h ]</t>
  </si>
  <si>
    <t>k [ i x 12 ]</t>
  </si>
  <si>
    <t>l [ j x 12 ]</t>
  </si>
  <si>
    <t>Szacunkowa 
liczba kart bez ograniczeń co do wejść na obiekty</t>
  </si>
  <si>
    <t xml:space="preserve">Szacunkowa 
liczba kart
na 1 wejście dziennie
</t>
  </si>
  <si>
    <t xml:space="preserve">Szacunkowa 
liczba kart 
na 8 wejść w miesiącu
</t>
  </si>
  <si>
    <t xml:space="preserve">KWOTA VAT
</t>
  </si>
  <si>
    <t xml:space="preserve">CENA JEDNOSTKOWA 
NETTO </t>
  </si>
  <si>
    <t>CENA JEDNOSTKOWA
 BRUTTO</t>
  </si>
  <si>
    <t>WARTOŚĆ NETTO  
za 1 miesiąc abonamentowy</t>
  </si>
  <si>
    <t>WARTOŚĆ BRUTTO
 za 1 miesiąc abonamentowy</t>
  </si>
  <si>
    <t xml:space="preserve">
                                                        Rodzaj karty
Osoba 
korzystająca 
z karty
</t>
  </si>
  <si>
    <t>(Kryterium – cena oferty)</t>
  </si>
  <si>
    <t xml:space="preserve">WARTOŚĆ ZAMÓWIENIA BRUTTO za 12 miesięcy </t>
  </si>
  <si>
    <t xml:space="preserve">Formularz cenowy </t>
  </si>
  <si>
    <t>Załącznik nr 3</t>
  </si>
  <si>
    <t>2401-ILZ.261.156.2021
2401-21-262811</t>
  </si>
  <si>
    <t xml:space="preserve"> dzieci i młodzież do 26 roku życia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</si>
</sst>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0" fontId="0" fillId="0" borderId="0" xfId="0" applyFont="1"/>
    <xf numFmtId="164" fontId="0" fillId="0" borderId="14" xfId="0" applyNumberFormat="1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wrapText="1"/>
    </xf>
    <xf numFmtId="164" fontId="0" fillId="0" borderId="7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164" fontId="0" fillId="0" borderId="8" xfId="0" applyNumberFormat="1" applyFont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 readingOrder="1"/>
    </xf>
    <xf numFmtId="0" fontId="1" fillId="2" borderId="25" xfId="0" applyFont="1" applyFill="1" applyBorder="1" applyAlignment="1">
      <alignment horizontal="center" vertical="center" readingOrder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2" fillId="0" borderId="0" xfId="0" applyFont="1"/>
    <xf numFmtId="9" fontId="0" fillId="2" borderId="31" xfId="0" applyNumberFormat="1" applyFont="1" applyFill="1" applyBorder="1" applyAlignment="1">
      <alignment horizontal="center" vertical="center"/>
    </xf>
    <xf numFmtId="164" fontId="0" fillId="2" borderId="14" xfId="0" applyNumberFormat="1" applyFont="1" applyFill="1" applyBorder="1" applyAlignment="1">
      <alignment horizontal="center" vertical="center"/>
    </xf>
    <xf numFmtId="164" fontId="0" fillId="2" borderId="4" xfId="0" applyNumberFormat="1" applyFont="1" applyFill="1" applyBorder="1" applyAlignment="1">
      <alignment horizontal="center" vertical="center"/>
    </xf>
    <xf numFmtId="164" fontId="0" fillId="2" borderId="5" xfId="0" applyNumberFormat="1" applyFont="1" applyFill="1" applyBorder="1" applyAlignment="1">
      <alignment horizontal="center" vertical="center"/>
    </xf>
    <xf numFmtId="9" fontId="0" fillId="2" borderId="24" xfId="0" applyNumberFormat="1" applyFont="1" applyFill="1" applyBorder="1" applyAlignment="1">
      <alignment horizontal="center" vertical="center"/>
    </xf>
    <xf numFmtId="164" fontId="0" fillId="2" borderId="7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4" fontId="0" fillId="2" borderId="6" xfId="0" applyNumberFormat="1" applyFont="1" applyFill="1" applyBorder="1" applyAlignment="1">
      <alignment horizontal="center" vertical="center"/>
    </xf>
    <xf numFmtId="9" fontId="0" fillId="2" borderId="32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164" fontId="0" fillId="2" borderId="9" xfId="0" applyNumberFormat="1" applyFont="1" applyFill="1" applyBorder="1" applyAlignment="1">
      <alignment horizontal="center" vertical="center"/>
    </xf>
    <xf numFmtId="164" fontId="0" fillId="2" borderId="10" xfId="0" applyNumberFormat="1" applyFont="1" applyFill="1" applyBorder="1" applyAlignment="1">
      <alignment horizontal="center" vertical="center"/>
    </xf>
    <xf numFmtId="164" fontId="0" fillId="2" borderId="18" xfId="0" applyNumberFormat="1" applyFont="1" applyFill="1" applyBorder="1" applyAlignment="1">
      <alignment horizontal="center" vertical="center"/>
    </xf>
    <xf numFmtId="164" fontId="0" fillId="2" borderId="28" xfId="0" applyNumberFormat="1" applyFont="1" applyFill="1" applyBorder="1" applyAlignment="1">
      <alignment horizontal="center" vertical="center"/>
    </xf>
    <xf numFmtId="164" fontId="0" fillId="2" borderId="19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readingOrder="1"/>
    </xf>
    <xf numFmtId="0" fontId="1" fillId="2" borderId="16" xfId="0" applyFont="1" applyFill="1" applyBorder="1" applyAlignment="1">
      <alignment horizontal="center" vertical="center" readingOrder="1"/>
    </xf>
    <xf numFmtId="0" fontId="1" fillId="2" borderId="17" xfId="0" applyFont="1" applyFill="1" applyBorder="1" applyAlignment="1">
      <alignment horizontal="center" vertical="center" readingOrder="1"/>
    </xf>
    <xf numFmtId="0" fontId="1" fillId="2" borderId="25" xfId="0" applyFont="1" applyFill="1" applyBorder="1" applyAlignment="1">
      <alignment horizontal="center" vertical="center" readingOrder="1"/>
    </xf>
    <xf numFmtId="0" fontId="1" fillId="2" borderId="25" xfId="0" applyFont="1" applyFill="1" applyBorder="1" applyAlignment="1">
      <alignment horizontal="center" vertical="center" wrapText="1" readingOrder="1"/>
    </xf>
    <xf numFmtId="0" fontId="1" fillId="2" borderId="15" xfId="0" applyFont="1" applyFill="1" applyBorder="1" applyAlignment="1">
      <alignment horizontal="center" vertical="center" wrapText="1" readingOrder="1"/>
    </xf>
    <xf numFmtId="0" fontId="1" fillId="2" borderId="16" xfId="0" applyFont="1" applyFill="1" applyBorder="1" applyAlignment="1">
      <alignment horizontal="center" vertical="center" wrapText="1" readingOrder="1"/>
    </xf>
    <xf numFmtId="0" fontId="1" fillId="2" borderId="17" xfId="0" applyFont="1" applyFill="1" applyBorder="1" applyAlignment="1">
      <alignment horizontal="center" vertical="center" wrapText="1" readingOrder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164" fontId="0" fillId="2" borderId="29" xfId="0" applyNumberFormat="1" applyFont="1" applyFill="1" applyBorder="1" applyAlignment="1">
      <alignment horizontal="center" vertical="center"/>
    </xf>
    <xf numFmtId="164" fontId="0" fillId="2" borderId="33" xfId="0" applyNumberFormat="1" applyFont="1" applyFill="1" applyBorder="1" applyAlignment="1">
      <alignment horizontal="center" vertical="center"/>
    </xf>
    <xf numFmtId="164" fontId="0" fillId="2" borderId="34" xfId="0" applyNumberFormat="1" applyFont="1" applyFill="1" applyBorder="1" applyAlignment="1">
      <alignment horizontal="center" vertical="center"/>
    </xf>
    <xf numFmtId="164" fontId="0" fillId="2" borderId="23" xfId="0" applyNumberFormat="1" applyFont="1" applyFill="1" applyBorder="1" applyAlignment="1">
      <alignment horizontal="center" vertical="center"/>
    </xf>
    <xf numFmtId="164" fontId="0" fillId="2" borderId="26" xfId="0" applyNumberFormat="1" applyFont="1" applyFill="1" applyBorder="1" applyAlignment="1">
      <alignment horizontal="center" vertical="center"/>
    </xf>
    <xf numFmtId="164" fontId="0" fillId="2" borderId="27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13" xfId="0" applyFont="1" applyFill="1" applyBorder="1" applyAlignment="1">
      <alignment horizontal="center" vertical="center" wrapText="1" readingOrder="1"/>
    </xf>
    <xf numFmtId="0" fontId="0" fillId="2" borderId="4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"/>
  <sheetViews>
    <sheetView tabSelected="1" zoomScale="90" zoomScaleNormal="90" workbookViewId="0">
      <selection activeCell="A6" sqref="A6"/>
    </sheetView>
  </sheetViews>
  <sheetFormatPr defaultRowHeight="15" x14ac:dyDescent="0.25"/>
  <cols>
    <col min="1" max="1" width="22.5703125" style="8" customWidth="1"/>
    <col min="2" max="7" width="21.7109375" style="8" customWidth="1"/>
    <col min="8" max="8" width="18.5703125" style="8" customWidth="1"/>
    <col min="9" max="24" width="21.7109375" style="8" customWidth="1"/>
    <col min="25" max="16384" width="9.140625" style="8"/>
  </cols>
  <sheetData>
    <row r="1" spans="1:24" ht="57.75" customHeight="1" thickBot="1" x14ac:dyDescent="0.3">
      <c r="A1" s="74" t="s">
        <v>38</v>
      </c>
      <c r="B1" s="75"/>
      <c r="C1" s="61" t="s">
        <v>36</v>
      </c>
      <c r="D1" s="62"/>
      <c r="E1" s="60" t="s">
        <v>34</v>
      </c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 t="s">
        <v>37</v>
      </c>
      <c r="V1" s="61"/>
      <c r="W1" s="61"/>
      <c r="X1" s="62"/>
    </row>
    <row r="2" spans="1:24" ht="60" customHeight="1" x14ac:dyDescent="0.25">
      <c r="A2" s="63" t="s">
        <v>33</v>
      </c>
      <c r="B2" s="65" t="s">
        <v>25</v>
      </c>
      <c r="C2" s="65" t="s">
        <v>26</v>
      </c>
      <c r="D2" s="67" t="s">
        <v>27</v>
      </c>
      <c r="E2" s="69" t="s">
        <v>29</v>
      </c>
      <c r="F2" s="70"/>
      <c r="G2" s="71"/>
      <c r="H2" s="72" t="s">
        <v>13</v>
      </c>
      <c r="I2" s="69" t="s">
        <v>28</v>
      </c>
      <c r="J2" s="70"/>
      <c r="K2" s="71"/>
      <c r="L2" s="69" t="s">
        <v>30</v>
      </c>
      <c r="M2" s="70"/>
      <c r="N2" s="71"/>
      <c r="O2" s="69" t="s">
        <v>31</v>
      </c>
      <c r="P2" s="70"/>
      <c r="Q2" s="71"/>
      <c r="R2" s="69" t="s">
        <v>32</v>
      </c>
      <c r="S2" s="70"/>
      <c r="T2" s="71"/>
      <c r="U2" s="52" t="s">
        <v>14</v>
      </c>
      <c r="V2" s="52" t="s">
        <v>15</v>
      </c>
      <c r="W2" s="52" t="s">
        <v>16</v>
      </c>
      <c r="X2" s="52" t="s">
        <v>35</v>
      </c>
    </row>
    <row r="3" spans="1:24" ht="100.5" customHeight="1" thickBot="1" x14ac:dyDescent="0.3">
      <c r="A3" s="64"/>
      <c r="B3" s="66"/>
      <c r="C3" s="66"/>
      <c r="D3" s="68"/>
      <c r="E3" s="20" t="s">
        <v>1</v>
      </c>
      <c r="F3" s="26" t="s">
        <v>3</v>
      </c>
      <c r="G3" s="27" t="s">
        <v>2</v>
      </c>
      <c r="H3" s="73"/>
      <c r="I3" s="20" t="s">
        <v>1</v>
      </c>
      <c r="J3" s="26" t="s">
        <v>3</v>
      </c>
      <c r="K3" s="27" t="s">
        <v>2</v>
      </c>
      <c r="L3" s="20" t="s">
        <v>1</v>
      </c>
      <c r="M3" s="26" t="s">
        <v>3</v>
      </c>
      <c r="N3" s="27" t="s">
        <v>2</v>
      </c>
      <c r="O3" s="20" t="s">
        <v>9</v>
      </c>
      <c r="P3" s="26" t="s">
        <v>10</v>
      </c>
      <c r="Q3" s="27" t="s">
        <v>11</v>
      </c>
      <c r="R3" s="20" t="s">
        <v>9</v>
      </c>
      <c r="S3" s="26" t="s">
        <v>12</v>
      </c>
      <c r="T3" s="27" t="s">
        <v>11</v>
      </c>
      <c r="U3" s="53"/>
      <c r="V3" s="53"/>
      <c r="W3" s="53"/>
      <c r="X3" s="53"/>
    </row>
    <row r="4" spans="1:24" ht="24" customHeight="1" thickBot="1" x14ac:dyDescent="0.3">
      <c r="A4" s="24" t="s">
        <v>5</v>
      </c>
      <c r="B4" s="49" t="s">
        <v>6</v>
      </c>
      <c r="C4" s="50"/>
      <c r="D4" s="51"/>
      <c r="E4" s="44" t="s">
        <v>7</v>
      </c>
      <c r="F4" s="45"/>
      <c r="G4" s="46"/>
      <c r="H4" s="25" t="s">
        <v>8</v>
      </c>
      <c r="I4" s="44" t="s">
        <v>17</v>
      </c>
      <c r="J4" s="45"/>
      <c r="K4" s="46"/>
      <c r="L4" s="47" t="s">
        <v>18</v>
      </c>
      <c r="M4" s="47"/>
      <c r="N4" s="47"/>
      <c r="O4" s="44" t="s">
        <v>19</v>
      </c>
      <c r="P4" s="45"/>
      <c r="Q4" s="46"/>
      <c r="R4" s="48" t="s">
        <v>20</v>
      </c>
      <c r="S4" s="48"/>
      <c r="T4" s="48"/>
      <c r="U4" s="21" t="s">
        <v>21</v>
      </c>
      <c r="V4" s="22" t="s">
        <v>22</v>
      </c>
      <c r="W4" s="23" t="s">
        <v>23</v>
      </c>
      <c r="X4" s="23" t="s">
        <v>24</v>
      </c>
    </row>
    <row r="5" spans="1:24" ht="35.1" customHeight="1" x14ac:dyDescent="0.25">
      <c r="A5" s="7" t="s">
        <v>4</v>
      </c>
      <c r="B5" s="1">
        <v>64</v>
      </c>
      <c r="C5" s="1">
        <v>4</v>
      </c>
      <c r="D5" s="4">
        <v>9</v>
      </c>
      <c r="E5" s="9"/>
      <c r="F5" s="10"/>
      <c r="G5" s="11"/>
      <c r="H5" s="29">
        <v>0.08</v>
      </c>
      <c r="I5" s="30">
        <f>E5*H5</f>
        <v>0</v>
      </c>
      <c r="J5" s="31">
        <f>F5*H5</f>
        <v>0</v>
      </c>
      <c r="K5" s="32">
        <f>G5*H5</f>
        <v>0</v>
      </c>
      <c r="L5" s="30">
        <f t="shared" ref="L5:N7" si="0">E5+I5</f>
        <v>0</v>
      </c>
      <c r="M5" s="31">
        <f t="shared" si="0"/>
        <v>0</v>
      </c>
      <c r="N5" s="32">
        <f t="shared" si="0"/>
        <v>0</v>
      </c>
      <c r="O5" s="30">
        <f t="shared" ref="O5:Q7" si="1">B5*E5</f>
        <v>0</v>
      </c>
      <c r="P5" s="31">
        <f t="shared" si="1"/>
        <v>0</v>
      </c>
      <c r="Q5" s="32">
        <f t="shared" si="1"/>
        <v>0</v>
      </c>
      <c r="R5" s="30">
        <f t="shared" ref="R5:T7" si="2">B5*L5</f>
        <v>0</v>
      </c>
      <c r="S5" s="31">
        <f t="shared" si="2"/>
        <v>0</v>
      </c>
      <c r="T5" s="32">
        <f t="shared" si="2"/>
        <v>0</v>
      </c>
      <c r="U5" s="57">
        <f>O5+P5+Q5+O6+P6+Q6+O7+P7+Q7</f>
        <v>0</v>
      </c>
      <c r="V5" s="54">
        <f>R5+S5+T5+R6+S6+T6+R7+S7+T7</f>
        <v>0</v>
      </c>
      <c r="W5" s="41">
        <f>U5*12</f>
        <v>0</v>
      </c>
      <c r="X5" s="41">
        <f>V5*12</f>
        <v>0</v>
      </c>
    </row>
    <row r="6" spans="1:24" ht="35.1" customHeight="1" x14ac:dyDescent="0.25">
      <c r="A6" s="12" t="s">
        <v>39</v>
      </c>
      <c r="B6" s="2">
        <v>3</v>
      </c>
      <c r="C6" s="2">
        <v>1</v>
      </c>
      <c r="D6" s="5">
        <v>1</v>
      </c>
      <c r="E6" s="13"/>
      <c r="F6" s="14"/>
      <c r="G6" s="15"/>
      <c r="H6" s="33">
        <v>0.08</v>
      </c>
      <c r="I6" s="34">
        <f t="shared" ref="I6:I7" si="3">E6*H6</f>
        <v>0</v>
      </c>
      <c r="J6" s="35">
        <f t="shared" ref="J6:J7" si="4">F6*H6</f>
        <v>0</v>
      </c>
      <c r="K6" s="36">
        <f t="shared" ref="K6:K7" si="5">G6*H6</f>
        <v>0</v>
      </c>
      <c r="L6" s="34">
        <f t="shared" si="0"/>
        <v>0</v>
      </c>
      <c r="M6" s="35">
        <f t="shared" si="0"/>
        <v>0</v>
      </c>
      <c r="N6" s="36">
        <f t="shared" si="0"/>
        <v>0</v>
      </c>
      <c r="O6" s="34">
        <f t="shared" si="1"/>
        <v>0</v>
      </c>
      <c r="P6" s="35">
        <f t="shared" si="1"/>
        <v>0</v>
      </c>
      <c r="Q6" s="36">
        <f t="shared" si="1"/>
        <v>0</v>
      </c>
      <c r="R6" s="34">
        <f t="shared" si="2"/>
        <v>0</v>
      </c>
      <c r="S6" s="35">
        <f t="shared" si="2"/>
        <v>0</v>
      </c>
      <c r="T6" s="36">
        <f t="shared" si="2"/>
        <v>0</v>
      </c>
      <c r="U6" s="58"/>
      <c r="V6" s="55"/>
      <c r="W6" s="42"/>
      <c r="X6" s="42"/>
    </row>
    <row r="7" spans="1:24" ht="35.1" customHeight="1" thickBot="1" x14ac:dyDescent="0.3">
      <c r="A7" s="16" t="s">
        <v>0</v>
      </c>
      <c r="B7" s="3">
        <v>2</v>
      </c>
      <c r="C7" s="3">
        <v>1</v>
      </c>
      <c r="D7" s="6">
        <v>1</v>
      </c>
      <c r="E7" s="17"/>
      <c r="F7" s="18"/>
      <c r="G7" s="19"/>
      <c r="H7" s="37">
        <v>0.08</v>
      </c>
      <c r="I7" s="38">
        <f t="shared" si="3"/>
        <v>0</v>
      </c>
      <c r="J7" s="39">
        <f t="shared" si="4"/>
        <v>0</v>
      </c>
      <c r="K7" s="40">
        <f t="shared" si="5"/>
        <v>0</v>
      </c>
      <c r="L7" s="38">
        <f t="shared" si="0"/>
        <v>0</v>
      </c>
      <c r="M7" s="39">
        <f t="shared" si="0"/>
        <v>0</v>
      </c>
      <c r="N7" s="40">
        <f t="shared" si="0"/>
        <v>0</v>
      </c>
      <c r="O7" s="38">
        <f t="shared" si="1"/>
        <v>0</v>
      </c>
      <c r="P7" s="39">
        <f t="shared" si="1"/>
        <v>0</v>
      </c>
      <c r="Q7" s="40">
        <f t="shared" si="1"/>
        <v>0</v>
      </c>
      <c r="R7" s="38">
        <f t="shared" si="2"/>
        <v>0</v>
      </c>
      <c r="S7" s="39">
        <f t="shared" si="2"/>
        <v>0</v>
      </c>
      <c r="T7" s="40">
        <f t="shared" si="2"/>
        <v>0</v>
      </c>
      <c r="U7" s="59"/>
      <c r="V7" s="56"/>
      <c r="W7" s="43"/>
      <c r="X7" s="43"/>
    </row>
    <row r="18" spans="4:4" ht="15.75" x14ac:dyDescent="0.25">
      <c r="D18" s="28"/>
    </row>
  </sheetData>
  <mergeCells count="28">
    <mergeCell ref="E1:T1"/>
    <mergeCell ref="U1:X1"/>
    <mergeCell ref="A2:A3"/>
    <mergeCell ref="B2:B3"/>
    <mergeCell ref="C2:C3"/>
    <mergeCell ref="D2:D3"/>
    <mergeCell ref="E2:G2"/>
    <mergeCell ref="I2:K2"/>
    <mergeCell ref="L2:N2"/>
    <mergeCell ref="O2:Q2"/>
    <mergeCell ref="R2:T2"/>
    <mergeCell ref="H2:H3"/>
    <mergeCell ref="W2:W3"/>
    <mergeCell ref="X2:X3"/>
    <mergeCell ref="C1:D1"/>
    <mergeCell ref="A1:B1"/>
    <mergeCell ref="B4:D4"/>
    <mergeCell ref="U2:U3"/>
    <mergeCell ref="V2:V3"/>
    <mergeCell ref="V5:V7"/>
    <mergeCell ref="U5:U7"/>
    <mergeCell ref="W5:W7"/>
    <mergeCell ref="X5:X7"/>
    <mergeCell ref="E4:G4"/>
    <mergeCell ref="I4:K4"/>
    <mergeCell ref="L4:N4"/>
    <mergeCell ref="O4:Q4"/>
    <mergeCell ref="R4:T4"/>
  </mergeCells>
  <pageMargins left="0.7" right="0.7" top="0.75" bottom="0.75" header="0.3" footer="0.3"/>
  <pageSetup paperSize="8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IAS w Katowicach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cenowy</dc:title>
  <cp:lastPrinted>2019-10-31T09:43:20Z</cp:lastPrinted>
  <dcterms:created xsi:type="dcterms:W3CDTF">2019-09-26T09:23:51Z</dcterms:created>
  <dcterms:modified xsi:type="dcterms:W3CDTF">2021-12-28T09:25:28Z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MF\FUJN;Sadowska Patrycja</vt:lpwstr>
  </property>
  <property fmtid="{D5CDD505-2E9C-101B-9397-08002B2CF9AE}" pid="4" name="MFClassificationDate">
    <vt:lpwstr>2021-12-06T10:25:25.2784667+01:00</vt:lpwstr>
  </property>
  <property fmtid="{D5CDD505-2E9C-101B-9397-08002B2CF9AE}" pid="5" name="MFClassifiedBySID">
    <vt:lpwstr>MF\S-1-5-21-1525952054-1005573771-2909822258-175394</vt:lpwstr>
  </property>
  <property fmtid="{D5CDD505-2E9C-101B-9397-08002B2CF9AE}" pid="6" name="MFGRNItemId">
    <vt:lpwstr>GRN-4886df1d-6a68-499f-8e8f-0c0c063e05e0</vt:lpwstr>
  </property>
  <property fmtid="{D5CDD505-2E9C-101B-9397-08002B2CF9AE}" pid="7" name="MFHash">
    <vt:lpwstr>jrfKSbtgsBUX4xWnniB6XgR1sfi/ZEvWr1rW2hw1GT8=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