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 od 2021\Przetargi\2021\Ustawowe\2401-ILZ_260_69_2021_Prenumerata prasy elektronicznej\"/>
    </mc:Choice>
  </mc:AlternateContent>
  <bookViews>
    <workbookView xWindow="0" yWindow="0" windowWidth="21600" windowHeight="9645"/>
  </bookViews>
  <sheets>
    <sheet name="Arkusz1" sheetId="1" r:id="rId1"/>
  </sheets>
  <definedNames>
    <definedName name="_xlnm.Print_Area" localSheetId="0">Arkusz1!$A$2:$AK$28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0" i="1" l="1"/>
  <c r="AG20" i="1"/>
  <c r="AD20" i="1"/>
  <c r="AA20" i="1"/>
  <c r="X20" i="1"/>
  <c r="U20" i="1"/>
  <c r="R20" i="1"/>
  <c r="O20" i="1"/>
  <c r="L20" i="1"/>
  <c r="I20" i="1" l="1"/>
  <c r="AK20" i="1" s="1"/>
  <c r="I21" i="1"/>
  <c r="AJ21" i="1" l="1"/>
  <c r="AG21" i="1"/>
  <c r="U5" i="1" l="1"/>
  <c r="X5" i="1"/>
  <c r="AA5" i="1"/>
  <c r="AD5" i="1"/>
  <c r="AG5" i="1"/>
  <c r="U6" i="1"/>
  <c r="X6" i="1"/>
  <c r="AA6" i="1"/>
  <c r="AD6" i="1"/>
  <c r="AG6" i="1"/>
  <c r="U7" i="1"/>
  <c r="X7" i="1"/>
  <c r="AA7" i="1"/>
  <c r="AD7" i="1"/>
  <c r="AG7" i="1"/>
  <c r="U8" i="1"/>
  <c r="X8" i="1"/>
  <c r="AA8" i="1"/>
  <c r="AD8" i="1"/>
  <c r="AG8" i="1"/>
  <c r="U9" i="1"/>
  <c r="X9" i="1"/>
  <c r="AA9" i="1"/>
  <c r="AD9" i="1"/>
  <c r="AG9" i="1"/>
  <c r="U10" i="1"/>
  <c r="X10" i="1"/>
  <c r="AA10" i="1"/>
  <c r="AD10" i="1"/>
  <c r="AG10" i="1"/>
  <c r="U11" i="1"/>
  <c r="X11" i="1"/>
  <c r="AA11" i="1"/>
  <c r="AD11" i="1"/>
  <c r="AG11" i="1"/>
  <c r="U12" i="1"/>
  <c r="X12" i="1"/>
  <c r="AA12" i="1"/>
  <c r="AD12" i="1"/>
  <c r="AG12" i="1"/>
  <c r="U13" i="1"/>
  <c r="X13" i="1"/>
  <c r="AA13" i="1"/>
  <c r="AD13" i="1"/>
  <c r="AG13" i="1"/>
  <c r="U14" i="1"/>
  <c r="X14" i="1"/>
  <c r="AA14" i="1"/>
  <c r="AD14" i="1"/>
  <c r="AG14" i="1"/>
  <c r="U15" i="1"/>
  <c r="X15" i="1"/>
  <c r="AA15" i="1"/>
  <c r="AD15" i="1"/>
  <c r="AG15" i="1"/>
  <c r="U16" i="1"/>
  <c r="X16" i="1"/>
  <c r="AA16" i="1"/>
  <c r="AD16" i="1"/>
  <c r="AG16" i="1"/>
  <c r="U17" i="1"/>
  <c r="X17" i="1"/>
  <c r="AA17" i="1"/>
  <c r="AD17" i="1"/>
  <c r="AG17" i="1"/>
  <c r="U18" i="1"/>
  <c r="X18" i="1"/>
  <c r="AA18" i="1"/>
  <c r="AD18" i="1"/>
  <c r="AG18" i="1"/>
  <c r="U19" i="1"/>
  <c r="X19" i="1"/>
  <c r="AA19" i="1"/>
  <c r="AD19" i="1"/>
  <c r="AG19" i="1"/>
  <c r="AA21" i="1"/>
  <c r="X21" i="1"/>
  <c r="U21" i="1"/>
  <c r="R5" i="1"/>
  <c r="O5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1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1" i="1"/>
  <c r="R6" i="1"/>
  <c r="O6" i="1"/>
  <c r="L6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V22" i="1"/>
  <c r="I5" i="1" l="1"/>
  <c r="L5" i="1"/>
  <c r="I6" i="1"/>
  <c r="AK6" i="1" s="1"/>
  <c r="I7" i="1"/>
  <c r="L7" i="1"/>
  <c r="I8" i="1"/>
  <c r="L8" i="1"/>
  <c r="I9" i="1"/>
  <c r="L9" i="1"/>
  <c r="I10" i="1"/>
  <c r="L10" i="1"/>
  <c r="I11" i="1"/>
  <c r="L11" i="1"/>
  <c r="I12" i="1"/>
  <c r="L12" i="1"/>
  <c r="I13" i="1"/>
  <c r="L13" i="1"/>
  <c r="I14" i="1"/>
  <c r="L14" i="1"/>
  <c r="I15" i="1"/>
  <c r="L15" i="1"/>
  <c r="I16" i="1"/>
  <c r="L16" i="1"/>
  <c r="I17" i="1"/>
  <c r="L17" i="1"/>
  <c r="I18" i="1"/>
  <c r="L18" i="1"/>
  <c r="AK17" i="1" l="1"/>
  <c r="AK15" i="1"/>
  <c r="AK13" i="1"/>
  <c r="AK11" i="1"/>
  <c r="AK9" i="1"/>
  <c r="AK7" i="1"/>
  <c r="AK18" i="1"/>
  <c r="AK8" i="1"/>
  <c r="AK16" i="1"/>
  <c r="AK14" i="1"/>
  <c r="AK12" i="1"/>
  <c r="AK10" i="1"/>
  <c r="AJ5" i="1"/>
  <c r="AJ22" i="1" s="1"/>
  <c r="AG22" i="1"/>
  <c r="AD21" i="1"/>
  <c r="AD22" i="1"/>
  <c r="AA22" i="1"/>
  <c r="X22" i="1"/>
  <c r="U22" i="1"/>
  <c r="AH22" i="1"/>
  <c r="AE22" i="1"/>
  <c r="AB22" i="1"/>
  <c r="Y22" i="1"/>
  <c r="S22" i="1"/>
  <c r="P22" i="1"/>
  <c r="M22" i="1"/>
  <c r="J22" i="1"/>
  <c r="G22" i="1"/>
  <c r="I19" i="1"/>
  <c r="L19" i="1"/>
  <c r="L21" i="1"/>
  <c r="AK21" i="1" s="1"/>
  <c r="R22" i="1"/>
  <c r="AK19" i="1" l="1"/>
  <c r="O22" i="1"/>
  <c r="L22" i="1"/>
  <c r="I22" i="1"/>
  <c r="AK5" i="1" l="1"/>
  <c r="AK22" i="1" s="1"/>
</calcChain>
</file>

<file path=xl/sharedStrings.xml><?xml version="1.0" encoding="utf-8"?>
<sst xmlns="http://schemas.openxmlformats.org/spreadsheetml/2006/main" count="119" uniqueCount="81">
  <si>
    <t>Lp.</t>
  </si>
  <si>
    <t xml:space="preserve"> </t>
  </si>
  <si>
    <t>Nazwa i adres jednostki</t>
  </si>
  <si>
    <t>Wartość prenumeraty rocznej brutto</t>
  </si>
  <si>
    <t>Dziennik Gazeta Prawna</t>
  </si>
  <si>
    <t>Biuletyn VAT</t>
  </si>
  <si>
    <t>Poradnik Rachunkowości Budźetowej</t>
  </si>
  <si>
    <t>Rachunkowość Budżetowa</t>
  </si>
  <si>
    <t>ias.gdansk@mf.gov.pl</t>
  </si>
  <si>
    <t>ias.olsztyn@mf.gov.pl</t>
  </si>
  <si>
    <t>sekretariat.ias.lublin@mf.gov.pl</t>
  </si>
  <si>
    <t>ias.bialystok@mf.gov.pl</t>
  </si>
  <si>
    <t xml:space="preserve"> ias.kielce@mf.gov.pl</t>
  </si>
  <si>
    <t>IAS.Bydgoszcz@mf.gov.pl</t>
  </si>
  <si>
    <t>ias.lodz@mf.gov.pl</t>
  </si>
  <si>
    <t>ias.warszawa@mf.gov.pl</t>
  </si>
  <si>
    <t>kancelaria.ias.katowice@mf.gov.pl</t>
  </si>
  <si>
    <t>ias.wroclaw@mf.gov.pl</t>
  </si>
  <si>
    <t>ias.krakow@mf.gov.pl</t>
  </si>
  <si>
    <t xml:space="preserve">kancelaria.kis@mf.gov.pl </t>
  </si>
  <si>
    <t>NIP</t>
  </si>
  <si>
    <t>896-00-06-804</t>
  </si>
  <si>
    <t>929-14-15-264</t>
  </si>
  <si>
    <t>739-10-40-006</t>
  </si>
  <si>
    <t>583-12-37-173</t>
  </si>
  <si>
    <t>966-04-37-133</t>
  </si>
  <si>
    <t>525-10-07-278</t>
  </si>
  <si>
    <t>851-10-55-992</t>
  </si>
  <si>
    <t>712-10-67-254</t>
  </si>
  <si>
    <t>813-10-96-298</t>
  </si>
  <si>
    <t>676-17-73-084</t>
  </si>
  <si>
    <t>959-07-88-263</t>
  </si>
  <si>
    <t>754-10-26-256</t>
  </si>
  <si>
    <t>967-00-56-823</t>
  </si>
  <si>
    <t>725-10-45-452</t>
  </si>
  <si>
    <t>954-13-02-993</t>
  </si>
  <si>
    <t>547-21-69-306</t>
  </si>
  <si>
    <t xml:space="preserve">Cena jednostkowa brutto: </t>
  </si>
  <si>
    <t>Ilość dostępów</t>
  </si>
  <si>
    <t>Razem wartość prenumeraty rocznej brutto</t>
  </si>
  <si>
    <t>Adres e-mail</t>
  </si>
  <si>
    <t>ias.szczecin@mf.gov.pl</t>
  </si>
  <si>
    <t>ias.rzeszow@mf.gov.pl</t>
  </si>
  <si>
    <t>ias.zielonagora@mf.gov.pl</t>
  </si>
  <si>
    <t>Biuletyn Głównego Księgowego</t>
  </si>
  <si>
    <t>Monitor Prawa Pracy i Ubezpieczeń</t>
  </si>
  <si>
    <t>Serwis Prawno-Pracowniczy</t>
  </si>
  <si>
    <t>Personel i Zarządzanie</t>
  </si>
  <si>
    <t>Poradnik Gazety Prawnej</t>
  </si>
  <si>
    <t>Monitor Księgowego</t>
  </si>
  <si>
    <t>Razem</t>
  </si>
  <si>
    <t xml:space="preserve">Adres www. Paltformy Elektronicznego Fakturowania </t>
  </si>
  <si>
    <t>Nr PEPPOL</t>
  </si>
  <si>
    <t>https://brokerpefexpert.efaktura.gov.pl</t>
  </si>
  <si>
    <t>www.brokerinfinite.efaktura.gov.pl</t>
  </si>
  <si>
    <t>https://www.brokerinfinite.efaktura.gov.pl</t>
  </si>
  <si>
    <t>www.brokerpefexpert.efaktura.gov.pl</t>
  </si>
  <si>
    <t>https://pefexpert.pl</t>
  </si>
  <si>
    <t>Wykaz zamawiających i rozdzielnik dostępów</t>
  </si>
  <si>
    <t>Krajowa Szkoła Skarbowości                                      Warszawa (03-710)                                                                                                   ul. Stefana Okrzei 4</t>
  </si>
  <si>
    <t>Izba Administracji Skarbowej we Wrocławiu Wrocław (53-333)                                                             ul. Powstańców Śląskich 24, 26</t>
  </si>
  <si>
    <t>Izba Administracji Skarbowej  w Zielonej Górze  Zielona Góra (65-454)                                                        ul. Gen. Władysława Sikorskiego 2</t>
  </si>
  <si>
    <t>Izba Administracji Skarbowej  w Opolu                            Opole  (45-057)                                                                          ul. Ozimska 19</t>
  </si>
  <si>
    <t>Izba Administracji Skarbowej w Gdańsku           Gdańsk (80-831)                                                                                ul. Długa 75/76</t>
  </si>
  <si>
    <t>Izba Administracji Skarbowej w Olsztynie,                Olsztyn (10-950)                                                                                                  Al. Marszałka Józefa Piłsudskiego 59A</t>
  </si>
  <si>
    <t>Izba Administracji Skarbowej  w Szczecinie                      Szczecin  (70-525)                                                                                                                  ul. Franklina Delano Roosevelta 1, 2</t>
  </si>
  <si>
    <t>Izba Administracji Skarbowej w Lublinie                 Lublin (20-883)                                                                                ul. Tadeusza Szeligowskiego 24</t>
  </si>
  <si>
    <t>Izba Administracji Skarbowej w Krakowie             Kraków (31-007)                                                                               ul. Wiślna 7</t>
  </si>
  <si>
    <t>Izba Administracji Skarbowej w Rzeszowie              Rzeszów (35-959)                                                                          ul. Geodetów 1</t>
  </si>
  <si>
    <t>Izba Administracji Skarbowej w Białymstoku Białystok (15-085)                                                                                      ul. Jana Klemensa Branickiego 9</t>
  </si>
  <si>
    <t>Izba Administracji Skarbowej w Kielcach                Kielce (25-324)                                                                           ul. Sandomierska 105</t>
  </si>
  <si>
    <t xml:space="preserve">Izba Administracji Skarbowej w Bydgoszczy             Bydgoszcz (85-950)                                                                       ul. K. Marcinkowskiego 7
</t>
  </si>
  <si>
    <t>Izba Administracji Skarbowej w Łodzi                      Łódź   (90-436)                                                                                     Al. Tadeusza Kościuszki 83</t>
  </si>
  <si>
    <t>Izba Administracji Skarbowej w Warszawie Warszawa (01-513)                                                                                                    ul. Alojzego Felińskiego 2B</t>
  </si>
  <si>
    <t>Izba Administracji Skarbowej  w Katowicach Katowice (40-022)                                                                         ul. Ks. Konstantego Damrota 25</t>
  </si>
  <si>
    <t>Krajowa Informacja Skarbowa,                                     Bielsko-Biała (43-300)                                                                                                  ul. Teodora Sixta 17</t>
  </si>
  <si>
    <t>sekretariat.kss.warszawa@mf.gov.pl</t>
  </si>
  <si>
    <t>113-29-32-391</t>
  </si>
  <si>
    <t>https://www.brokerinfinite.efaktura.gov.pl/</t>
  </si>
  <si>
    <t>ias.opole@mf.gov.pl</t>
  </si>
  <si>
    <t xml:space="preserve"> Załącznik Nr 2.I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</si>
</sst>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164" fontId="4" fillId="0" borderId="3" xfId="0" quotePrefix="1" applyNumberFormat="1" applyFont="1" applyFill="1" applyBorder="1" applyAlignment="1">
      <alignment horizontal="center" vertical="center" wrapText="1"/>
    </xf>
    <xf numFmtId="164" fontId="4" fillId="0" borderId="18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64" fontId="6" fillId="0" borderId="3" xfId="0" quotePrefix="1" applyNumberFormat="1" applyFont="1" applyFill="1" applyBorder="1" applyAlignment="1">
      <alignment horizontal="center" vertical="center" wrapText="1"/>
    </xf>
    <xf numFmtId="164" fontId="6" fillId="0" borderId="18" xfId="0" quotePrefix="1" applyNumberFormat="1" applyFont="1" applyFill="1" applyBorder="1" applyAlignment="1">
      <alignment horizontal="center" vertical="center" wrapText="1"/>
    </xf>
    <xf numFmtId="0" fontId="4" fillId="0" borderId="24" xfId="0" quotePrefix="1" applyNumberFormat="1" applyFont="1" applyFill="1" applyBorder="1" applyAlignment="1">
      <alignment horizontal="center" vertical="center" wrapText="1"/>
    </xf>
    <xf numFmtId="164" fontId="4" fillId="0" borderId="17" xfId="0" quotePrefix="1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4" fillId="0" borderId="1" xfId="0" quotePrefix="1" applyNumberFormat="1" applyFont="1" applyFill="1" applyBorder="1" applyAlignment="1">
      <alignment horizontal="center" vertical="center" wrapText="1"/>
    </xf>
    <xf numFmtId="164" fontId="4" fillId="0" borderId="8" xfId="0" quotePrefix="1" applyNumberFormat="1" applyFont="1" applyFill="1" applyBorder="1" applyAlignment="1">
      <alignment horizontal="center" vertical="center" wrapText="1"/>
    </xf>
    <xf numFmtId="164" fontId="6" fillId="0" borderId="1" xfId="0" quotePrefix="1" applyNumberFormat="1" applyFont="1" applyFill="1" applyBorder="1" applyAlignment="1">
      <alignment horizontal="center" vertical="center" wrapText="1"/>
    </xf>
    <xf numFmtId="164" fontId="6" fillId="0" borderId="8" xfId="0" quotePrefix="1" applyNumberFormat="1" applyFont="1" applyFill="1" applyBorder="1" applyAlignment="1">
      <alignment horizontal="center" vertical="center" wrapText="1"/>
    </xf>
    <xf numFmtId="164" fontId="4" fillId="0" borderId="4" xfId="0" quotePrefix="1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6" xfId="0" quotePrefix="1" applyNumberFormat="1" applyFont="1" applyFill="1" applyBorder="1" applyAlignment="1">
      <alignment horizontal="center" vertical="center" wrapText="1"/>
    </xf>
    <xf numFmtId="0" fontId="4" fillId="0" borderId="15" xfId="0" quotePrefix="1" applyNumberFormat="1" applyFont="1" applyFill="1" applyBorder="1" applyAlignment="1">
      <alignment horizontal="center" vertical="center" wrapText="1"/>
    </xf>
    <xf numFmtId="164" fontId="4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5" xfId="0" quotePrefix="1" applyNumberFormat="1" applyFont="1" applyFill="1" applyBorder="1" applyAlignment="1">
      <alignment horizontal="center" vertical="center" wrapText="1"/>
    </xf>
    <xf numFmtId="164" fontId="6" fillId="0" borderId="2" xfId="0" quotePrefix="1" applyNumberFormat="1" applyFont="1" applyFill="1" applyBorder="1" applyAlignment="1">
      <alignment horizontal="center" vertical="center" wrapText="1"/>
    </xf>
    <xf numFmtId="164" fontId="6" fillId="0" borderId="16" xfId="0" quotePrefix="1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4" fillId="0" borderId="26" xfId="0" quotePrefix="1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64" fontId="4" fillId="0" borderId="39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0" xfId="0" quotePrefix="1" applyNumberFormat="1" applyFont="1" applyFill="1" applyBorder="1" applyAlignment="1">
      <alignment horizontal="center" vertical="center" wrapText="1"/>
    </xf>
    <xf numFmtId="164" fontId="4" fillId="0" borderId="41" xfId="0" quotePrefix="1" applyNumberFormat="1" applyFont="1" applyFill="1" applyBorder="1" applyAlignment="1">
      <alignment horizontal="center" vertical="center" wrapText="1"/>
    </xf>
    <xf numFmtId="164" fontId="4" fillId="0" borderId="42" xfId="0" quotePrefix="1" applyNumberFormat="1" applyFont="1" applyFill="1" applyBorder="1" applyAlignment="1">
      <alignment horizontal="center" vertical="center" wrapText="1"/>
    </xf>
    <xf numFmtId="0" fontId="4" fillId="0" borderId="40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164" fontId="4" fillId="0" borderId="43" xfId="0" quotePrefix="1" applyNumberFormat="1" applyFont="1" applyFill="1" applyBorder="1" applyAlignment="1">
      <alignment horizontal="center" vertical="center" wrapText="1"/>
    </xf>
    <xf numFmtId="164" fontId="3" fillId="3" borderId="3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9" xfId="0" quotePrefix="1" applyNumberFormat="1" applyFont="1" applyFill="1" applyBorder="1" applyAlignment="1">
      <alignment horizontal="center" vertical="center" wrapText="1"/>
    </xf>
    <xf numFmtId="164" fontId="4" fillId="0" borderId="37" xfId="0" quotePrefix="1" applyNumberFormat="1" applyFont="1" applyFill="1" applyBorder="1" applyAlignment="1">
      <alignment horizontal="center" vertical="center" wrapText="1"/>
    </xf>
    <xf numFmtId="164" fontId="4" fillId="0" borderId="45" xfId="0" quotePrefix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38" xfId="0" applyNumberFormat="1" applyFont="1" applyFill="1" applyBorder="1" applyAlignment="1">
      <alignment horizontal="center" vertical="center" wrapText="1"/>
    </xf>
    <xf numFmtId="0" fontId="5" fillId="2" borderId="23" xfId="0" applyNumberFormat="1" applyFont="1" applyFill="1" applyBorder="1" applyAlignment="1">
      <alignment horizontal="center"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@wm.mofnet.gov.pl" TargetMode="External"/><Relationship Id="rId13" Type="http://schemas.openxmlformats.org/officeDocument/2006/relationships/hyperlink" Target="https://www.brokerinfinite.efaktura.gov.pl/" TargetMode="External"/><Relationship Id="rId18" Type="http://schemas.openxmlformats.org/officeDocument/2006/relationships/hyperlink" Target="https://www.brokerinfinite.efaktura.gov.pl/" TargetMode="External"/><Relationship Id="rId3" Type="http://schemas.openxmlformats.org/officeDocument/2006/relationships/hyperlink" Target="mailto:is@wp.mofnet.gov.p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is@sk.mofnet.gov.pl" TargetMode="External"/><Relationship Id="rId12" Type="http://schemas.openxmlformats.org/officeDocument/2006/relationships/hyperlink" Target="https://brokerpefexpert.efaktura.gov.pl/" TargetMode="External"/><Relationship Id="rId17" Type="http://schemas.openxmlformats.org/officeDocument/2006/relationships/hyperlink" Target="https://pefexpert.pl/" TargetMode="External"/><Relationship Id="rId2" Type="http://schemas.openxmlformats.org/officeDocument/2006/relationships/hyperlink" Target="mailto:is@mp.mofnet.gov.pl" TargetMode="External"/><Relationship Id="rId16" Type="http://schemas.openxmlformats.org/officeDocument/2006/relationships/hyperlink" Target="https://www.brokerinfinite.efaktura.gov.pl/" TargetMode="External"/><Relationship Id="rId20" Type="http://schemas.openxmlformats.org/officeDocument/2006/relationships/hyperlink" Target="http://www.brokerinfinite.efaktura.gov.pl/" TargetMode="External"/><Relationship Id="rId1" Type="http://schemas.openxmlformats.org/officeDocument/2006/relationships/hyperlink" Target="mailto:uks3091@wp.mofnet.gov.pl" TargetMode="External"/><Relationship Id="rId6" Type="http://schemas.openxmlformats.org/officeDocument/2006/relationships/hyperlink" Target="mailto:is@lb.mofnet.gov.pl" TargetMode="External"/><Relationship Id="rId11" Type="http://schemas.openxmlformats.org/officeDocument/2006/relationships/hyperlink" Target="mailto:ias.rzeszow@mf.gov.pl" TargetMode="External"/><Relationship Id="rId5" Type="http://schemas.openxmlformats.org/officeDocument/2006/relationships/hyperlink" Target="mailto:is@op.mofnet.gov.pl" TargetMode="External"/><Relationship Id="rId15" Type="http://schemas.openxmlformats.org/officeDocument/2006/relationships/hyperlink" Target="https://brokerpefexpert.efaktura.gov.pl/" TargetMode="External"/><Relationship Id="rId10" Type="http://schemas.openxmlformats.org/officeDocument/2006/relationships/hyperlink" Target="mailto:is@pm.mofnet.gov.pl" TargetMode="External"/><Relationship Id="rId19" Type="http://schemas.openxmlformats.org/officeDocument/2006/relationships/hyperlink" Target="https://brokerpefexpert.efaktura.gov.pl/" TargetMode="External"/><Relationship Id="rId4" Type="http://schemas.openxmlformats.org/officeDocument/2006/relationships/hyperlink" Target="mailto:is@ds.mofnet.gov.pl" TargetMode="External"/><Relationship Id="rId9" Type="http://schemas.openxmlformats.org/officeDocument/2006/relationships/hyperlink" Target="mailto:is1001@ld.mofnet.gov.pl" TargetMode="External"/><Relationship Id="rId14" Type="http://schemas.openxmlformats.org/officeDocument/2006/relationships/hyperlink" Target="https://brokerpefexpert.efaktura.gov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tabSelected="1" zoomScale="80" zoomScaleNormal="80" zoomScaleSheetLayoutView="100" workbookViewId="0">
      <pane xSplit="2" ySplit="4" topLeftCell="X5" activePane="bottomRight" state="frozen"/>
      <selection pane="topRight" activeCell="C1" sqref="C1"/>
      <selection pane="bottomLeft" activeCell="A4" sqref="A4"/>
      <selection pane="bottomRight" activeCell="AI1" sqref="AI1"/>
    </sheetView>
  </sheetViews>
  <sheetFormatPr defaultRowHeight="15.75" x14ac:dyDescent="0.25"/>
  <cols>
    <col min="1" max="1" width="7" style="2" bestFit="1" customWidth="1"/>
    <col min="2" max="2" width="50.7109375" style="2" customWidth="1"/>
    <col min="3" max="3" width="17.42578125" style="2" customWidth="1"/>
    <col min="4" max="4" width="37.140625" style="2" customWidth="1"/>
    <col min="5" max="5" width="43.42578125" style="82" customWidth="1"/>
    <col min="6" max="6" width="16.85546875" style="2" customWidth="1"/>
    <col min="7" max="8" width="16.85546875" style="75" customWidth="1"/>
    <col min="9" max="9" width="19.28515625" style="75" customWidth="1"/>
    <col min="10" max="10" width="14.42578125" style="75" customWidth="1"/>
    <col min="11" max="12" width="19" style="75" customWidth="1"/>
    <col min="13" max="13" width="16.140625" style="75" customWidth="1"/>
    <col min="14" max="15" width="18.28515625" style="75" customWidth="1"/>
    <col min="16" max="16" width="15.140625" style="75" customWidth="1"/>
    <col min="17" max="36" width="18.140625" style="75" customWidth="1"/>
    <col min="37" max="37" width="20.85546875" style="75" customWidth="1"/>
    <col min="38" max="38" width="18.42578125" style="2" customWidth="1"/>
    <col min="39" max="16384" width="9.140625" style="2"/>
  </cols>
  <sheetData>
    <row r="1" spans="1:37" ht="18.75" x14ac:dyDescent="0.25">
      <c r="AI1" s="76" t="s">
        <v>80</v>
      </c>
      <c r="AJ1" s="2"/>
    </row>
    <row r="2" spans="1:37" ht="30" customHeight="1" thickBot="1" x14ac:dyDescent="0.3">
      <c r="A2" s="100" t="s">
        <v>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</row>
    <row r="3" spans="1:37" ht="39.75" customHeight="1" x14ac:dyDescent="0.25">
      <c r="A3" s="105" t="s">
        <v>0</v>
      </c>
      <c r="B3" s="103" t="s">
        <v>2</v>
      </c>
      <c r="C3" s="103" t="s">
        <v>20</v>
      </c>
      <c r="D3" s="101" t="s">
        <v>40</v>
      </c>
      <c r="E3" s="103" t="s">
        <v>51</v>
      </c>
      <c r="F3" s="111" t="s">
        <v>52</v>
      </c>
      <c r="G3" s="107" t="s">
        <v>4</v>
      </c>
      <c r="H3" s="108"/>
      <c r="I3" s="109"/>
      <c r="J3" s="107" t="s">
        <v>5</v>
      </c>
      <c r="K3" s="108"/>
      <c r="L3" s="109"/>
      <c r="M3" s="107" t="s">
        <v>6</v>
      </c>
      <c r="N3" s="108"/>
      <c r="O3" s="109"/>
      <c r="P3" s="93" t="s">
        <v>7</v>
      </c>
      <c r="Q3" s="94"/>
      <c r="R3" s="95"/>
      <c r="S3" s="93" t="s">
        <v>44</v>
      </c>
      <c r="T3" s="94"/>
      <c r="U3" s="95"/>
      <c r="V3" s="93" t="s">
        <v>45</v>
      </c>
      <c r="W3" s="94"/>
      <c r="X3" s="95"/>
      <c r="Y3" s="113" t="s">
        <v>46</v>
      </c>
      <c r="Z3" s="114"/>
      <c r="AA3" s="115"/>
      <c r="AB3" s="93" t="s">
        <v>47</v>
      </c>
      <c r="AC3" s="94"/>
      <c r="AD3" s="95"/>
      <c r="AE3" s="93" t="s">
        <v>48</v>
      </c>
      <c r="AF3" s="94"/>
      <c r="AG3" s="110"/>
      <c r="AH3" s="93" t="s">
        <v>49</v>
      </c>
      <c r="AI3" s="94"/>
      <c r="AJ3" s="95"/>
      <c r="AK3" s="98" t="s">
        <v>39</v>
      </c>
    </row>
    <row r="4" spans="1:37" ht="54" customHeight="1" thickBot="1" x14ac:dyDescent="0.3">
      <c r="A4" s="106"/>
      <c r="B4" s="104"/>
      <c r="C4" s="104"/>
      <c r="D4" s="102"/>
      <c r="E4" s="104"/>
      <c r="F4" s="112"/>
      <c r="G4" s="5" t="s">
        <v>38</v>
      </c>
      <c r="H4" s="3" t="s">
        <v>37</v>
      </c>
      <c r="I4" s="4" t="s">
        <v>3</v>
      </c>
      <c r="J4" s="5" t="s">
        <v>38</v>
      </c>
      <c r="K4" s="3" t="s">
        <v>37</v>
      </c>
      <c r="L4" s="4" t="s">
        <v>3</v>
      </c>
      <c r="M4" s="5" t="s">
        <v>38</v>
      </c>
      <c r="N4" s="3" t="s">
        <v>37</v>
      </c>
      <c r="O4" s="4" t="s">
        <v>3</v>
      </c>
      <c r="P4" s="5" t="s">
        <v>38</v>
      </c>
      <c r="Q4" s="3" t="s">
        <v>37</v>
      </c>
      <c r="R4" s="4" t="s">
        <v>3</v>
      </c>
      <c r="S4" s="5" t="s">
        <v>38</v>
      </c>
      <c r="T4" s="3" t="s">
        <v>37</v>
      </c>
      <c r="U4" s="4" t="s">
        <v>3</v>
      </c>
      <c r="V4" s="5" t="s">
        <v>38</v>
      </c>
      <c r="W4" s="3" t="s">
        <v>37</v>
      </c>
      <c r="X4" s="4" t="s">
        <v>3</v>
      </c>
      <c r="Y4" s="6" t="s">
        <v>38</v>
      </c>
      <c r="Z4" s="7" t="s">
        <v>37</v>
      </c>
      <c r="AA4" s="8" t="s">
        <v>3</v>
      </c>
      <c r="AB4" s="5" t="s">
        <v>38</v>
      </c>
      <c r="AC4" s="3" t="s">
        <v>37</v>
      </c>
      <c r="AD4" s="4" t="s">
        <v>3</v>
      </c>
      <c r="AE4" s="5" t="s">
        <v>38</v>
      </c>
      <c r="AF4" s="3" t="s">
        <v>37</v>
      </c>
      <c r="AG4" s="9" t="s">
        <v>3</v>
      </c>
      <c r="AH4" s="5" t="s">
        <v>38</v>
      </c>
      <c r="AI4" s="3" t="s">
        <v>37</v>
      </c>
      <c r="AJ4" s="4" t="s">
        <v>3</v>
      </c>
      <c r="AK4" s="99"/>
    </row>
    <row r="5" spans="1:37" ht="48" customHeight="1" x14ac:dyDescent="0.25">
      <c r="A5" s="10">
        <v>1</v>
      </c>
      <c r="B5" s="43" t="s">
        <v>60</v>
      </c>
      <c r="C5" s="11" t="s">
        <v>21</v>
      </c>
      <c r="D5" s="12" t="s">
        <v>17</v>
      </c>
      <c r="E5" s="13" t="s">
        <v>53</v>
      </c>
      <c r="F5" s="85">
        <v>8960006884</v>
      </c>
      <c r="G5" s="89">
        <v>49</v>
      </c>
      <c r="H5" s="14">
        <v>0</v>
      </c>
      <c r="I5" s="15">
        <f>G5*H5</f>
        <v>0</v>
      </c>
      <c r="J5" s="16">
        <v>1</v>
      </c>
      <c r="K5" s="14">
        <v>0</v>
      </c>
      <c r="L5" s="15">
        <f>J5*K5</f>
        <v>0</v>
      </c>
      <c r="M5" s="17">
        <v>0</v>
      </c>
      <c r="N5" s="14">
        <v>0</v>
      </c>
      <c r="O5" s="15">
        <f>M5*N5</f>
        <v>0</v>
      </c>
      <c r="P5" s="17">
        <v>0</v>
      </c>
      <c r="Q5" s="14">
        <v>0</v>
      </c>
      <c r="R5" s="15">
        <f>P5*Q5</f>
        <v>0</v>
      </c>
      <c r="S5" s="17">
        <v>0</v>
      </c>
      <c r="T5" s="14">
        <v>0</v>
      </c>
      <c r="U5" s="15">
        <f>S5*T5</f>
        <v>0</v>
      </c>
      <c r="V5" s="17">
        <v>0</v>
      </c>
      <c r="W5" s="14">
        <v>0</v>
      </c>
      <c r="X5" s="15">
        <f>V5*W5</f>
        <v>0</v>
      </c>
      <c r="Y5" s="17">
        <v>0</v>
      </c>
      <c r="Z5" s="18">
        <v>0</v>
      </c>
      <c r="AA5" s="19">
        <f>Y5*Z5</f>
        <v>0</v>
      </c>
      <c r="AB5" s="20">
        <v>0</v>
      </c>
      <c r="AC5" s="14">
        <v>0</v>
      </c>
      <c r="AD5" s="15">
        <f>AB5*AC5</f>
        <v>0</v>
      </c>
      <c r="AE5" s="17">
        <v>0</v>
      </c>
      <c r="AF5" s="14">
        <v>0</v>
      </c>
      <c r="AG5" s="21">
        <f>AE5*AF5</f>
        <v>0</v>
      </c>
      <c r="AH5" s="20">
        <v>0</v>
      </c>
      <c r="AI5" s="14">
        <v>0</v>
      </c>
      <c r="AJ5" s="15">
        <f>AH5*AI5</f>
        <v>0</v>
      </c>
      <c r="AK5" s="22">
        <f>SUM(I5+L5+O5+R5+U5+X5+AA5+AD5+AG5+AJ5)</f>
        <v>0</v>
      </c>
    </row>
    <row r="6" spans="1:37" ht="48" customHeight="1" x14ac:dyDescent="0.25">
      <c r="A6" s="23">
        <v>2</v>
      </c>
      <c r="B6" s="24" t="s">
        <v>61</v>
      </c>
      <c r="C6" s="24" t="s">
        <v>22</v>
      </c>
      <c r="D6" s="25" t="s">
        <v>43</v>
      </c>
      <c r="E6" s="26" t="s">
        <v>53</v>
      </c>
      <c r="F6" s="86">
        <v>9291415264</v>
      </c>
      <c r="G6" s="34">
        <v>18</v>
      </c>
      <c r="H6" s="14">
        <v>0</v>
      </c>
      <c r="I6" s="15">
        <f t="shared" ref="I6:I21" si="0">G6*H6</f>
        <v>0</v>
      </c>
      <c r="J6" s="28">
        <v>0</v>
      </c>
      <c r="K6" s="29">
        <v>0</v>
      </c>
      <c r="L6" s="30">
        <f>J6*K6</f>
        <v>0</v>
      </c>
      <c r="M6" s="27">
        <v>0</v>
      </c>
      <c r="N6" s="29">
        <v>0</v>
      </c>
      <c r="O6" s="30">
        <f>M6*N6</f>
        <v>0</v>
      </c>
      <c r="P6" s="27">
        <v>1</v>
      </c>
      <c r="Q6" s="29">
        <v>0</v>
      </c>
      <c r="R6" s="30">
        <f>P6*Q6</f>
        <v>0</v>
      </c>
      <c r="S6" s="27">
        <v>0</v>
      </c>
      <c r="T6" s="29">
        <v>0</v>
      </c>
      <c r="U6" s="30">
        <f t="shared" ref="U6:U21" si="1">S6*T6</f>
        <v>0</v>
      </c>
      <c r="V6" s="27">
        <v>0</v>
      </c>
      <c r="W6" s="29">
        <v>0</v>
      </c>
      <c r="X6" s="30">
        <f>V6*W6</f>
        <v>0</v>
      </c>
      <c r="Y6" s="27">
        <v>0</v>
      </c>
      <c r="Z6" s="31">
        <v>0</v>
      </c>
      <c r="AA6" s="32">
        <f t="shared" ref="AA6:AA21" si="2">Y6*Z6</f>
        <v>0</v>
      </c>
      <c r="AB6" s="27">
        <v>0</v>
      </c>
      <c r="AC6" s="29">
        <v>0</v>
      </c>
      <c r="AD6" s="30">
        <f t="shared" ref="AD6:AD21" si="3">AB6*AC6</f>
        <v>0</v>
      </c>
      <c r="AE6" s="27">
        <v>0</v>
      </c>
      <c r="AF6" s="29">
        <v>0</v>
      </c>
      <c r="AG6" s="33">
        <f t="shared" ref="AG6:AG21" si="4">AE6*AF6</f>
        <v>0</v>
      </c>
      <c r="AH6" s="34">
        <v>0</v>
      </c>
      <c r="AI6" s="29">
        <v>0</v>
      </c>
      <c r="AJ6" s="30">
        <f t="shared" ref="AJ6:AJ21" si="5">AH6*AI6</f>
        <v>0</v>
      </c>
      <c r="AK6" s="35">
        <f t="shared" ref="AK6:AK21" si="6">SUM(I6+L6+O6+R6+U6+X6+AA6+AD6+AG6+AJ6)</f>
        <v>0</v>
      </c>
    </row>
    <row r="7" spans="1:37" ht="48" customHeight="1" x14ac:dyDescent="0.25">
      <c r="A7" s="23">
        <v>3</v>
      </c>
      <c r="B7" s="80" t="s">
        <v>62</v>
      </c>
      <c r="C7" s="36" t="s">
        <v>32</v>
      </c>
      <c r="D7" s="25" t="s">
        <v>79</v>
      </c>
      <c r="E7" s="37" t="s">
        <v>55</v>
      </c>
      <c r="F7" s="86">
        <v>7541026256</v>
      </c>
      <c r="G7" s="34">
        <v>29</v>
      </c>
      <c r="H7" s="14">
        <v>0</v>
      </c>
      <c r="I7" s="15">
        <f t="shared" si="0"/>
        <v>0</v>
      </c>
      <c r="J7" s="28">
        <v>14</v>
      </c>
      <c r="K7" s="29">
        <v>0</v>
      </c>
      <c r="L7" s="30">
        <f t="shared" ref="L7:L21" si="7">J7*K7</f>
        <v>0</v>
      </c>
      <c r="M7" s="27">
        <v>1</v>
      </c>
      <c r="N7" s="29">
        <v>0</v>
      </c>
      <c r="O7" s="30">
        <f t="shared" ref="O7:O21" si="8">M7*N7</f>
        <v>0</v>
      </c>
      <c r="P7" s="27">
        <v>1</v>
      </c>
      <c r="Q7" s="29">
        <v>0</v>
      </c>
      <c r="R7" s="30">
        <f t="shared" ref="R7:R21" si="9">P7*Q7</f>
        <v>0</v>
      </c>
      <c r="S7" s="27">
        <v>0</v>
      </c>
      <c r="T7" s="29">
        <v>0</v>
      </c>
      <c r="U7" s="30">
        <f t="shared" si="1"/>
        <v>0</v>
      </c>
      <c r="V7" s="27">
        <v>0</v>
      </c>
      <c r="W7" s="29">
        <v>0</v>
      </c>
      <c r="X7" s="30">
        <f t="shared" ref="X7:X21" si="10">V7*W7</f>
        <v>0</v>
      </c>
      <c r="Y7" s="27">
        <v>0</v>
      </c>
      <c r="Z7" s="31">
        <v>0</v>
      </c>
      <c r="AA7" s="32">
        <f t="shared" si="2"/>
        <v>0</v>
      </c>
      <c r="AB7" s="27">
        <v>1</v>
      </c>
      <c r="AC7" s="29">
        <v>0</v>
      </c>
      <c r="AD7" s="30">
        <f t="shared" si="3"/>
        <v>0</v>
      </c>
      <c r="AE7" s="27">
        <v>3</v>
      </c>
      <c r="AF7" s="29">
        <v>0</v>
      </c>
      <c r="AG7" s="33">
        <f t="shared" si="4"/>
        <v>0</v>
      </c>
      <c r="AH7" s="34">
        <v>0</v>
      </c>
      <c r="AI7" s="29">
        <v>0</v>
      </c>
      <c r="AJ7" s="30">
        <f t="shared" si="5"/>
        <v>0</v>
      </c>
      <c r="AK7" s="35">
        <f t="shared" si="6"/>
        <v>0</v>
      </c>
    </row>
    <row r="8" spans="1:37" ht="48" customHeight="1" x14ac:dyDescent="0.25">
      <c r="A8" s="23">
        <v>4</v>
      </c>
      <c r="B8" s="24" t="s">
        <v>63</v>
      </c>
      <c r="C8" s="24" t="s">
        <v>24</v>
      </c>
      <c r="D8" s="25" t="s">
        <v>8</v>
      </c>
      <c r="E8" s="26" t="s">
        <v>53</v>
      </c>
      <c r="F8" s="86">
        <v>5831237173</v>
      </c>
      <c r="G8" s="34">
        <v>19</v>
      </c>
      <c r="H8" s="14">
        <v>0</v>
      </c>
      <c r="I8" s="15">
        <f t="shared" si="0"/>
        <v>0</v>
      </c>
      <c r="J8" s="28">
        <v>6</v>
      </c>
      <c r="K8" s="29">
        <v>0</v>
      </c>
      <c r="L8" s="30">
        <f t="shared" si="7"/>
        <v>0</v>
      </c>
      <c r="M8" s="27">
        <v>1</v>
      </c>
      <c r="N8" s="29">
        <v>0</v>
      </c>
      <c r="O8" s="30">
        <f t="shared" si="8"/>
        <v>0</v>
      </c>
      <c r="P8" s="27">
        <v>1</v>
      </c>
      <c r="Q8" s="29">
        <v>0</v>
      </c>
      <c r="R8" s="30">
        <f t="shared" si="9"/>
        <v>0</v>
      </c>
      <c r="S8" s="27">
        <v>0</v>
      </c>
      <c r="T8" s="29">
        <v>0</v>
      </c>
      <c r="U8" s="30">
        <f t="shared" si="1"/>
        <v>0</v>
      </c>
      <c r="V8" s="27">
        <v>0</v>
      </c>
      <c r="W8" s="29">
        <v>0</v>
      </c>
      <c r="X8" s="30">
        <f t="shared" si="10"/>
        <v>0</v>
      </c>
      <c r="Y8" s="27">
        <v>1</v>
      </c>
      <c r="Z8" s="31">
        <v>0</v>
      </c>
      <c r="AA8" s="32">
        <f t="shared" si="2"/>
        <v>0</v>
      </c>
      <c r="AB8" s="27">
        <v>0</v>
      </c>
      <c r="AC8" s="29">
        <v>0</v>
      </c>
      <c r="AD8" s="30">
        <f t="shared" si="3"/>
        <v>0</v>
      </c>
      <c r="AE8" s="27">
        <v>1</v>
      </c>
      <c r="AF8" s="29">
        <v>0</v>
      </c>
      <c r="AG8" s="33">
        <f t="shared" si="4"/>
        <v>0</v>
      </c>
      <c r="AH8" s="34">
        <v>1</v>
      </c>
      <c r="AI8" s="29">
        <v>0</v>
      </c>
      <c r="AJ8" s="30">
        <f t="shared" si="5"/>
        <v>0</v>
      </c>
      <c r="AK8" s="35">
        <f t="shared" si="6"/>
        <v>0</v>
      </c>
    </row>
    <row r="9" spans="1:37" ht="48" customHeight="1" x14ac:dyDescent="0.25">
      <c r="A9" s="23">
        <v>5</v>
      </c>
      <c r="B9" s="24" t="s">
        <v>64</v>
      </c>
      <c r="C9" s="24" t="s">
        <v>23</v>
      </c>
      <c r="D9" s="25" t="s">
        <v>9</v>
      </c>
      <c r="E9" s="39" t="s">
        <v>54</v>
      </c>
      <c r="F9" s="86">
        <v>7391040006</v>
      </c>
      <c r="G9" s="34">
        <v>19</v>
      </c>
      <c r="H9" s="14">
        <v>0</v>
      </c>
      <c r="I9" s="15">
        <f t="shared" si="0"/>
        <v>0</v>
      </c>
      <c r="J9" s="28">
        <v>7</v>
      </c>
      <c r="K9" s="29">
        <v>0</v>
      </c>
      <c r="L9" s="30">
        <f t="shared" si="7"/>
        <v>0</v>
      </c>
      <c r="M9" s="27">
        <v>1</v>
      </c>
      <c r="N9" s="29">
        <v>0</v>
      </c>
      <c r="O9" s="30">
        <f t="shared" si="8"/>
        <v>0</v>
      </c>
      <c r="P9" s="27">
        <v>1</v>
      </c>
      <c r="Q9" s="29">
        <v>0</v>
      </c>
      <c r="R9" s="30">
        <f t="shared" si="9"/>
        <v>0</v>
      </c>
      <c r="S9" s="27">
        <v>1</v>
      </c>
      <c r="T9" s="29">
        <v>0</v>
      </c>
      <c r="U9" s="30">
        <f t="shared" si="1"/>
        <v>0</v>
      </c>
      <c r="V9" s="27">
        <v>1</v>
      </c>
      <c r="W9" s="29">
        <v>0</v>
      </c>
      <c r="X9" s="30">
        <f t="shared" si="10"/>
        <v>0</v>
      </c>
      <c r="Y9" s="27">
        <v>0</v>
      </c>
      <c r="Z9" s="31">
        <v>0</v>
      </c>
      <c r="AA9" s="32">
        <f t="shared" si="2"/>
        <v>0</v>
      </c>
      <c r="AB9" s="27">
        <v>0</v>
      </c>
      <c r="AC9" s="29">
        <v>0</v>
      </c>
      <c r="AD9" s="30">
        <f t="shared" si="3"/>
        <v>0</v>
      </c>
      <c r="AE9" s="27">
        <v>5</v>
      </c>
      <c r="AF9" s="29">
        <v>0</v>
      </c>
      <c r="AG9" s="33">
        <f t="shared" si="4"/>
        <v>0</v>
      </c>
      <c r="AH9" s="34">
        <v>1</v>
      </c>
      <c r="AI9" s="29">
        <v>0</v>
      </c>
      <c r="AJ9" s="30">
        <f t="shared" si="5"/>
        <v>0</v>
      </c>
      <c r="AK9" s="35">
        <f t="shared" si="6"/>
        <v>0</v>
      </c>
    </row>
    <row r="10" spans="1:37" ht="48" customHeight="1" x14ac:dyDescent="0.25">
      <c r="A10" s="23">
        <v>6</v>
      </c>
      <c r="B10" s="40" t="s">
        <v>65</v>
      </c>
      <c r="C10" s="40" t="s">
        <v>27</v>
      </c>
      <c r="D10" s="25" t="s">
        <v>41</v>
      </c>
      <c r="E10" s="41" t="s">
        <v>54</v>
      </c>
      <c r="F10" s="86">
        <v>8511055992</v>
      </c>
      <c r="G10" s="34">
        <v>27</v>
      </c>
      <c r="H10" s="14">
        <v>0</v>
      </c>
      <c r="I10" s="15">
        <f t="shared" si="0"/>
        <v>0</v>
      </c>
      <c r="J10" s="28">
        <v>11</v>
      </c>
      <c r="K10" s="29">
        <v>0</v>
      </c>
      <c r="L10" s="30">
        <f t="shared" si="7"/>
        <v>0</v>
      </c>
      <c r="M10" s="27">
        <v>1</v>
      </c>
      <c r="N10" s="29">
        <v>0</v>
      </c>
      <c r="O10" s="30">
        <f t="shared" si="8"/>
        <v>0</v>
      </c>
      <c r="P10" s="27">
        <v>1</v>
      </c>
      <c r="Q10" s="29">
        <v>0</v>
      </c>
      <c r="R10" s="30">
        <f t="shared" si="9"/>
        <v>0</v>
      </c>
      <c r="S10" s="27">
        <v>0</v>
      </c>
      <c r="T10" s="29">
        <v>0</v>
      </c>
      <c r="U10" s="30">
        <f t="shared" si="1"/>
        <v>0</v>
      </c>
      <c r="V10" s="27">
        <v>1</v>
      </c>
      <c r="W10" s="29">
        <v>0</v>
      </c>
      <c r="X10" s="30">
        <f t="shared" si="10"/>
        <v>0</v>
      </c>
      <c r="Y10" s="27">
        <v>0</v>
      </c>
      <c r="Z10" s="31">
        <v>0</v>
      </c>
      <c r="AA10" s="32">
        <f t="shared" si="2"/>
        <v>0</v>
      </c>
      <c r="AB10" s="27">
        <v>0</v>
      </c>
      <c r="AC10" s="29">
        <v>0</v>
      </c>
      <c r="AD10" s="30">
        <f t="shared" si="3"/>
        <v>0</v>
      </c>
      <c r="AE10" s="27">
        <v>2</v>
      </c>
      <c r="AF10" s="29">
        <v>0</v>
      </c>
      <c r="AG10" s="33">
        <f t="shared" si="4"/>
        <v>0</v>
      </c>
      <c r="AH10" s="34">
        <v>0</v>
      </c>
      <c r="AI10" s="29">
        <v>0</v>
      </c>
      <c r="AJ10" s="30">
        <f t="shared" si="5"/>
        <v>0</v>
      </c>
      <c r="AK10" s="35">
        <f t="shared" si="6"/>
        <v>0</v>
      </c>
    </row>
    <row r="11" spans="1:37" ht="48" customHeight="1" x14ac:dyDescent="0.25">
      <c r="A11" s="23">
        <v>7</v>
      </c>
      <c r="B11" s="24" t="s">
        <v>66</v>
      </c>
      <c r="C11" s="24" t="s">
        <v>28</v>
      </c>
      <c r="D11" s="25" t="s">
        <v>10</v>
      </c>
      <c r="E11" s="39" t="s">
        <v>55</v>
      </c>
      <c r="F11" s="86">
        <v>7121067254</v>
      </c>
      <c r="G11" s="34">
        <v>37</v>
      </c>
      <c r="H11" s="14">
        <v>0</v>
      </c>
      <c r="I11" s="15">
        <f t="shared" si="0"/>
        <v>0</v>
      </c>
      <c r="J11" s="28">
        <v>6</v>
      </c>
      <c r="K11" s="29">
        <v>0</v>
      </c>
      <c r="L11" s="30">
        <f t="shared" si="7"/>
        <v>0</v>
      </c>
      <c r="M11" s="27">
        <v>1</v>
      </c>
      <c r="N11" s="29">
        <v>0</v>
      </c>
      <c r="O11" s="30">
        <f t="shared" si="8"/>
        <v>0</v>
      </c>
      <c r="P11" s="27">
        <v>1</v>
      </c>
      <c r="Q11" s="29">
        <v>0</v>
      </c>
      <c r="R11" s="30">
        <f t="shared" si="9"/>
        <v>0</v>
      </c>
      <c r="S11" s="27">
        <v>0</v>
      </c>
      <c r="T11" s="29">
        <v>0</v>
      </c>
      <c r="U11" s="30">
        <f t="shared" si="1"/>
        <v>0</v>
      </c>
      <c r="V11" s="27">
        <v>1</v>
      </c>
      <c r="W11" s="29">
        <v>0</v>
      </c>
      <c r="X11" s="30">
        <f t="shared" si="10"/>
        <v>0</v>
      </c>
      <c r="Y11" s="27">
        <v>0</v>
      </c>
      <c r="Z11" s="31">
        <v>0</v>
      </c>
      <c r="AA11" s="32">
        <f t="shared" si="2"/>
        <v>0</v>
      </c>
      <c r="AB11" s="27">
        <v>0</v>
      </c>
      <c r="AC11" s="29">
        <v>0</v>
      </c>
      <c r="AD11" s="30">
        <f t="shared" si="3"/>
        <v>0</v>
      </c>
      <c r="AE11" s="27">
        <v>4</v>
      </c>
      <c r="AF11" s="29">
        <v>0</v>
      </c>
      <c r="AG11" s="33">
        <f t="shared" si="4"/>
        <v>0</v>
      </c>
      <c r="AH11" s="34">
        <v>0</v>
      </c>
      <c r="AI11" s="29">
        <v>0</v>
      </c>
      <c r="AJ11" s="30">
        <f t="shared" si="5"/>
        <v>0</v>
      </c>
      <c r="AK11" s="35">
        <f t="shared" si="6"/>
        <v>0</v>
      </c>
    </row>
    <row r="12" spans="1:37" ht="48" customHeight="1" x14ac:dyDescent="0.25">
      <c r="A12" s="23">
        <v>8</v>
      </c>
      <c r="B12" s="24" t="s">
        <v>67</v>
      </c>
      <c r="C12" s="24" t="s">
        <v>30</v>
      </c>
      <c r="D12" s="25" t="s">
        <v>18</v>
      </c>
      <c r="E12" s="39" t="s">
        <v>53</v>
      </c>
      <c r="F12" s="86">
        <v>6761773084</v>
      </c>
      <c r="G12" s="34">
        <v>57</v>
      </c>
      <c r="H12" s="14">
        <v>0</v>
      </c>
      <c r="I12" s="15">
        <f t="shared" si="0"/>
        <v>0</v>
      </c>
      <c r="J12" s="28">
        <v>8</v>
      </c>
      <c r="K12" s="29">
        <v>0</v>
      </c>
      <c r="L12" s="30">
        <f t="shared" si="7"/>
        <v>0</v>
      </c>
      <c r="M12" s="27">
        <v>1</v>
      </c>
      <c r="N12" s="29">
        <v>0</v>
      </c>
      <c r="O12" s="30">
        <f t="shared" si="8"/>
        <v>0</v>
      </c>
      <c r="P12" s="27">
        <v>1</v>
      </c>
      <c r="Q12" s="29">
        <v>0</v>
      </c>
      <c r="R12" s="30">
        <f t="shared" si="9"/>
        <v>0</v>
      </c>
      <c r="S12" s="27">
        <v>0</v>
      </c>
      <c r="T12" s="29">
        <v>0</v>
      </c>
      <c r="U12" s="30">
        <f t="shared" si="1"/>
        <v>0</v>
      </c>
      <c r="V12" s="27">
        <v>2</v>
      </c>
      <c r="W12" s="29">
        <v>0</v>
      </c>
      <c r="X12" s="30">
        <f t="shared" si="10"/>
        <v>0</v>
      </c>
      <c r="Y12" s="27">
        <v>1</v>
      </c>
      <c r="Z12" s="31">
        <v>0</v>
      </c>
      <c r="AA12" s="32">
        <f t="shared" si="2"/>
        <v>0</v>
      </c>
      <c r="AB12" s="27">
        <v>0</v>
      </c>
      <c r="AC12" s="29">
        <v>0</v>
      </c>
      <c r="AD12" s="30">
        <f t="shared" si="3"/>
        <v>0</v>
      </c>
      <c r="AE12" s="27">
        <v>5</v>
      </c>
      <c r="AF12" s="29">
        <v>0</v>
      </c>
      <c r="AG12" s="33">
        <f t="shared" si="4"/>
        <v>0</v>
      </c>
      <c r="AH12" s="34">
        <v>1</v>
      </c>
      <c r="AI12" s="29">
        <v>0</v>
      </c>
      <c r="AJ12" s="30">
        <f t="shared" si="5"/>
        <v>0</v>
      </c>
      <c r="AK12" s="35">
        <f t="shared" si="6"/>
        <v>0</v>
      </c>
    </row>
    <row r="13" spans="1:37" ht="48" customHeight="1" x14ac:dyDescent="0.25">
      <c r="A13" s="23">
        <v>9</v>
      </c>
      <c r="B13" s="24" t="s">
        <v>68</v>
      </c>
      <c r="C13" s="24" t="s">
        <v>29</v>
      </c>
      <c r="D13" s="25" t="s">
        <v>42</v>
      </c>
      <c r="E13" s="39" t="s">
        <v>56</v>
      </c>
      <c r="F13" s="86">
        <v>8131096298</v>
      </c>
      <c r="G13" s="34">
        <v>19</v>
      </c>
      <c r="H13" s="14">
        <v>0</v>
      </c>
      <c r="I13" s="15">
        <f t="shared" si="0"/>
        <v>0</v>
      </c>
      <c r="J13" s="28">
        <v>1</v>
      </c>
      <c r="K13" s="40">
        <v>0</v>
      </c>
      <c r="L13" s="30">
        <f t="shared" si="7"/>
        <v>0</v>
      </c>
      <c r="M13" s="27">
        <v>1</v>
      </c>
      <c r="N13" s="29">
        <v>0</v>
      </c>
      <c r="O13" s="30">
        <f t="shared" si="8"/>
        <v>0</v>
      </c>
      <c r="P13" s="27">
        <v>1</v>
      </c>
      <c r="Q13" s="29">
        <v>0</v>
      </c>
      <c r="R13" s="30">
        <f t="shared" si="9"/>
        <v>0</v>
      </c>
      <c r="S13" s="27">
        <v>0</v>
      </c>
      <c r="T13" s="29">
        <v>0</v>
      </c>
      <c r="U13" s="30">
        <f t="shared" si="1"/>
        <v>0</v>
      </c>
      <c r="V13" s="27">
        <v>1</v>
      </c>
      <c r="W13" s="29">
        <v>0</v>
      </c>
      <c r="X13" s="30">
        <f t="shared" si="10"/>
        <v>0</v>
      </c>
      <c r="Y13" s="27">
        <v>1</v>
      </c>
      <c r="Z13" s="31">
        <v>0</v>
      </c>
      <c r="AA13" s="32">
        <f t="shared" si="2"/>
        <v>0</v>
      </c>
      <c r="AB13" s="27">
        <v>1</v>
      </c>
      <c r="AC13" s="29">
        <v>0</v>
      </c>
      <c r="AD13" s="30">
        <f t="shared" si="3"/>
        <v>0</v>
      </c>
      <c r="AE13" s="27">
        <v>1</v>
      </c>
      <c r="AF13" s="29">
        <v>0</v>
      </c>
      <c r="AG13" s="33">
        <f t="shared" si="4"/>
        <v>0</v>
      </c>
      <c r="AH13" s="34">
        <v>0</v>
      </c>
      <c r="AI13" s="29">
        <v>0</v>
      </c>
      <c r="AJ13" s="30">
        <f t="shared" si="5"/>
        <v>0</v>
      </c>
      <c r="AK13" s="35">
        <f t="shared" si="6"/>
        <v>0</v>
      </c>
    </row>
    <row r="14" spans="1:37" ht="48" customHeight="1" x14ac:dyDescent="0.25">
      <c r="A14" s="23">
        <v>10</v>
      </c>
      <c r="B14" s="24" t="s">
        <v>69</v>
      </c>
      <c r="C14" s="24" t="s">
        <v>25</v>
      </c>
      <c r="D14" s="25" t="s">
        <v>11</v>
      </c>
      <c r="E14" s="37" t="s">
        <v>55</v>
      </c>
      <c r="F14" s="42">
        <v>9660437133</v>
      </c>
      <c r="G14" s="34">
        <v>23</v>
      </c>
      <c r="H14" s="14">
        <v>0</v>
      </c>
      <c r="I14" s="15">
        <f t="shared" si="0"/>
        <v>0</v>
      </c>
      <c r="J14" s="28">
        <v>2</v>
      </c>
      <c r="K14" s="29">
        <v>0</v>
      </c>
      <c r="L14" s="30">
        <f t="shared" si="7"/>
        <v>0</v>
      </c>
      <c r="M14" s="27">
        <v>1</v>
      </c>
      <c r="N14" s="29">
        <v>0</v>
      </c>
      <c r="O14" s="30">
        <f t="shared" si="8"/>
        <v>0</v>
      </c>
      <c r="P14" s="27">
        <v>1</v>
      </c>
      <c r="Q14" s="29">
        <v>0</v>
      </c>
      <c r="R14" s="30">
        <f t="shared" si="9"/>
        <v>0</v>
      </c>
      <c r="S14" s="27">
        <v>0</v>
      </c>
      <c r="T14" s="29">
        <v>0</v>
      </c>
      <c r="U14" s="30">
        <f t="shared" si="1"/>
        <v>0</v>
      </c>
      <c r="V14" s="27">
        <v>0</v>
      </c>
      <c r="W14" s="29">
        <v>0</v>
      </c>
      <c r="X14" s="30">
        <f t="shared" si="10"/>
        <v>0</v>
      </c>
      <c r="Y14" s="27">
        <v>0</v>
      </c>
      <c r="Z14" s="31">
        <v>0</v>
      </c>
      <c r="AA14" s="32">
        <f t="shared" si="2"/>
        <v>0</v>
      </c>
      <c r="AB14" s="27">
        <v>0</v>
      </c>
      <c r="AC14" s="29">
        <v>0</v>
      </c>
      <c r="AD14" s="30">
        <f t="shared" si="3"/>
        <v>0</v>
      </c>
      <c r="AE14" s="27">
        <v>0</v>
      </c>
      <c r="AF14" s="29">
        <v>0</v>
      </c>
      <c r="AG14" s="33">
        <f t="shared" si="4"/>
        <v>0</v>
      </c>
      <c r="AH14" s="34">
        <v>0</v>
      </c>
      <c r="AI14" s="29">
        <v>0</v>
      </c>
      <c r="AJ14" s="30">
        <f t="shared" si="5"/>
        <v>0</v>
      </c>
      <c r="AK14" s="35">
        <f t="shared" si="6"/>
        <v>0</v>
      </c>
    </row>
    <row r="15" spans="1:37" ht="48" customHeight="1" x14ac:dyDescent="0.25">
      <c r="A15" s="23">
        <v>11</v>
      </c>
      <c r="B15" s="24" t="s">
        <v>70</v>
      </c>
      <c r="C15" s="24" t="s">
        <v>31</v>
      </c>
      <c r="D15" s="25" t="s">
        <v>12</v>
      </c>
      <c r="E15" s="39" t="s">
        <v>53</v>
      </c>
      <c r="F15" s="86">
        <v>9590788263</v>
      </c>
      <c r="G15" s="34">
        <v>16</v>
      </c>
      <c r="H15" s="14">
        <v>0</v>
      </c>
      <c r="I15" s="15">
        <f t="shared" si="0"/>
        <v>0</v>
      </c>
      <c r="J15" s="28">
        <v>3</v>
      </c>
      <c r="K15" s="29">
        <v>0</v>
      </c>
      <c r="L15" s="30">
        <f t="shared" si="7"/>
        <v>0</v>
      </c>
      <c r="M15" s="27">
        <v>0</v>
      </c>
      <c r="N15" s="29">
        <v>0</v>
      </c>
      <c r="O15" s="30">
        <f t="shared" si="8"/>
        <v>0</v>
      </c>
      <c r="P15" s="27">
        <v>1</v>
      </c>
      <c r="Q15" s="29">
        <v>0</v>
      </c>
      <c r="R15" s="30">
        <f t="shared" si="9"/>
        <v>0</v>
      </c>
      <c r="S15" s="27">
        <v>0</v>
      </c>
      <c r="T15" s="29">
        <v>0</v>
      </c>
      <c r="U15" s="30">
        <f t="shared" si="1"/>
        <v>0</v>
      </c>
      <c r="V15" s="27">
        <v>1</v>
      </c>
      <c r="W15" s="29">
        <v>0</v>
      </c>
      <c r="X15" s="30">
        <f t="shared" si="10"/>
        <v>0</v>
      </c>
      <c r="Y15" s="27">
        <v>0</v>
      </c>
      <c r="Z15" s="31">
        <v>0</v>
      </c>
      <c r="AA15" s="32">
        <f t="shared" si="2"/>
        <v>0</v>
      </c>
      <c r="AB15" s="27">
        <v>0</v>
      </c>
      <c r="AC15" s="29">
        <v>0</v>
      </c>
      <c r="AD15" s="30">
        <f t="shared" si="3"/>
        <v>0</v>
      </c>
      <c r="AE15" s="27">
        <v>1</v>
      </c>
      <c r="AF15" s="29">
        <v>0</v>
      </c>
      <c r="AG15" s="33">
        <f t="shared" si="4"/>
        <v>0</v>
      </c>
      <c r="AH15" s="34">
        <v>0</v>
      </c>
      <c r="AI15" s="29">
        <v>0</v>
      </c>
      <c r="AJ15" s="30">
        <f t="shared" si="5"/>
        <v>0</v>
      </c>
      <c r="AK15" s="35">
        <f t="shared" si="6"/>
        <v>0</v>
      </c>
    </row>
    <row r="16" spans="1:37" ht="48" customHeight="1" x14ac:dyDescent="0.25">
      <c r="A16" s="23">
        <v>12</v>
      </c>
      <c r="B16" s="38" t="s">
        <v>71</v>
      </c>
      <c r="C16" s="24" t="s">
        <v>33</v>
      </c>
      <c r="D16" s="25" t="s">
        <v>13</v>
      </c>
      <c r="E16" s="26" t="s">
        <v>53</v>
      </c>
      <c r="F16" s="86">
        <v>9670056823</v>
      </c>
      <c r="G16" s="34">
        <v>8</v>
      </c>
      <c r="H16" s="14">
        <v>0</v>
      </c>
      <c r="I16" s="15">
        <f t="shared" si="0"/>
        <v>0</v>
      </c>
      <c r="J16" s="28">
        <v>1</v>
      </c>
      <c r="K16" s="29">
        <v>0</v>
      </c>
      <c r="L16" s="30">
        <f t="shared" si="7"/>
        <v>0</v>
      </c>
      <c r="M16" s="27">
        <v>0</v>
      </c>
      <c r="N16" s="29">
        <v>0</v>
      </c>
      <c r="O16" s="30">
        <f t="shared" si="8"/>
        <v>0</v>
      </c>
      <c r="P16" s="27">
        <v>1</v>
      </c>
      <c r="Q16" s="29">
        <v>0</v>
      </c>
      <c r="R16" s="30">
        <f t="shared" si="9"/>
        <v>0</v>
      </c>
      <c r="S16" s="27">
        <v>0</v>
      </c>
      <c r="T16" s="29">
        <v>0</v>
      </c>
      <c r="U16" s="30">
        <f t="shared" si="1"/>
        <v>0</v>
      </c>
      <c r="V16" s="27">
        <v>0</v>
      </c>
      <c r="W16" s="29">
        <v>0</v>
      </c>
      <c r="X16" s="30">
        <f t="shared" si="10"/>
        <v>0</v>
      </c>
      <c r="Y16" s="27">
        <v>1</v>
      </c>
      <c r="Z16" s="31">
        <v>0</v>
      </c>
      <c r="AA16" s="32">
        <f t="shared" si="2"/>
        <v>0</v>
      </c>
      <c r="AB16" s="27">
        <v>0</v>
      </c>
      <c r="AC16" s="29">
        <v>0</v>
      </c>
      <c r="AD16" s="30">
        <f t="shared" si="3"/>
        <v>0</v>
      </c>
      <c r="AE16" s="27">
        <v>0</v>
      </c>
      <c r="AF16" s="29">
        <v>0</v>
      </c>
      <c r="AG16" s="33">
        <f t="shared" si="4"/>
        <v>0</v>
      </c>
      <c r="AH16" s="34">
        <v>0</v>
      </c>
      <c r="AI16" s="29">
        <v>0</v>
      </c>
      <c r="AJ16" s="30">
        <f t="shared" si="5"/>
        <v>0</v>
      </c>
      <c r="AK16" s="35">
        <f t="shared" si="6"/>
        <v>0</v>
      </c>
    </row>
    <row r="17" spans="1:45" ht="48" customHeight="1" x14ac:dyDescent="0.25">
      <c r="A17" s="23">
        <v>13</v>
      </c>
      <c r="B17" s="43" t="s">
        <v>72</v>
      </c>
      <c r="C17" s="43" t="s">
        <v>34</v>
      </c>
      <c r="D17" s="25" t="s">
        <v>14</v>
      </c>
      <c r="E17" s="44" t="s">
        <v>55</v>
      </c>
      <c r="F17" s="86">
        <v>7251045452</v>
      </c>
      <c r="G17" s="34">
        <v>1</v>
      </c>
      <c r="H17" s="14">
        <v>0</v>
      </c>
      <c r="I17" s="15">
        <f t="shared" si="0"/>
        <v>0</v>
      </c>
      <c r="J17" s="28">
        <v>1</v>
      </c>
      <c r="K17" s="29">
        <v>0</v>
      </c>
      <c r="L17" s="30">
        <f t="shared" si="7"/>
        <v>0</v>
      </c>
      <c r="M17" s="27">
        <v>1</v>
      </c>
      <c r="N17" s="29">
        <v>0</v>
      </c>
      <c r="O17" s="30">
        <f t="shared" si="8"/>
        <v>0</v>
      </c>
      <c r="P17" s="27">
        <v>0</v>
      </c>
      <c r="Q17" s="29">
        <v>0</v>
      </c>
      <c r="R17" s="30">
        <f t="shared" si="9"/>
        <v>0</v>
      </c>
      <c r="S17" s="27">
        <v>0</v>
      </c>
      <c r="T17" s="29">
        <v>0</v>
      </c>
      <c r="U17" s="30">
        <f t="shared" si="1"/>
        <v>0</v>
      </c>
      <c r="V17" s="27">
        <v>1</v>
      </c>
      <c r="W17" s="29">
        <v>0</v>
      </c>
      <c r="X17" s="30">
        <f t="shared" si="10"/>
        <v>0</v>
      </c>
      <c r="Y17" s="27">
        <v>0</v>
      </c>
      <c r="Z17" s="31">
        <v>0</v>
      </c>
      <c r="AA17" s="32">
        <f t="shared" si="2"/>
        <v>0</v>
      </c>
      <c r="AB17" s="27">
        <v>0</v>
      </c>
      <c r="AC17" s="29">
        <v>0</v>
      </c>
      <c r="AD17" s="30">
        <f t="shared" si="3"/>
        <v>0</v>
      </c>
      <c r="AE17" s="27">
        <v>0</v>
      </c>
      <c r="AF17" s="29">
        <v>0</v>
      </c>
      <c r="AG17" s="33">
        <f t="shared" si="4"/>
        <v>0</v>
      </c>
      <c r="AH17" s="34">
        <v>0</v>
      </c>
      <c r="AI17" s="29">
        <v>0</v>
      </c>
      <c r="AJ17" s="30">
        <f t="shared" si="5"/>
        <v>0</v>
      </c>
      <c r="AK17" s="35">
        <f t="shared" si="6"/>
        <v>0</v>
      </c>
    </row>
    <row r="18" spans="1:45" ht="48" customHeight="1" x14ac:dyDescent="0.25">
      <c r="A18" s="23">
        <v>14</v>
      </c>
      <c r="B18" s="43" t="s">
        <v>73</v>
      </c>
      <c r="C18" s="43" t="s">
        <v>26</v>
      </c>
      <c r="D18" s="25" t="s">
        <v>15</v>
      </c>
      <c r="E18" s="45" t="s">
        <v>57</v>
      </c>
      <c r="F18" s="86">
        <v>5251007278</v>
      </c>
      <c r="G18" s="34">
        <v>50</v>
      </c>
      <c r="H18" s="14">
        <v>0</v>
      </c>
      <c r="I18" s="15">
        <f t="shared" si="0"/>
        <v>0</v>
      </c>
      <c r="J18" s="28">
        <v>31</v>
      </c>
      <c r="K18" s="29">
        <v>0</v>
      </c>
      <c r="L18" s="30">
        <f t="shared" si="7"/>
        <v>0</v>
      </c>
      <c r="M18" s="27">
        <v>1</v>
      </c>
      <c r="N18" s="29">
        <v>0</v>
      </c>
      <c r="O18" s="30">
        <f t="shared" si="8"/>
        <v>0</v>
      </c>
      <c r="P18" s="27">
        <v>0</v>
      </c>
      <c r="Q18" s="29">
        <v>0</v>
      </c>
      <c r="R18" s="30">
        <f t="shared" si="9"/>
        <v>0</v>
      </c>
      <c r="S18" s="27">
        <v>1</v>
      </c>
      <c r="T18" s="29">
        <v>0</v>
      </c>
      <c r="U18" s="30">
        <f t="shared" si="1"/>
        <v>0</v>
      </c>
      <c r="V18" s="27">
        <v>5</v>
      </c>
      <c r="W18" s="29">
        <v>0</v>
      </c>
      <c r="X18" s="30">
        <f t="shared" si="10"/>
        <v>0</v>
      </c>
      <c r="Y18" s="27">
        <v>0</v>
      </c>
      <c r="Z18" s="31">
        <v>0</v>
      </c>
      <c r="AA18" s="32">
        <f t="shared" si="2"/>
        <v>0</v>
      </c>
      <c r="AB18" s="27">
        <v>0</v>
      </c>
      <c r="AC18" s="29">
        <v>0</v>
      </c>
      <c r="AD18" s="30">
        <f t="shared" si="3"/>
        <v>0</v>
      </c>
      <c r="AE18" s="27">
        <v>13</v>
      </c>
      <c r="AF18" s="29">
        <v>0</v>
      </c>
      <c r="AG18" s="33">
        <f t="shared" si="4"/>
        <v>0</v>
      </c>
      <c r="AH18" s="34">
        <v>1</v>
      </c>
      <c r="AI18" s="29">
        <v>0</v>
      </c>
      <c r="AJ18" s="30">
        <f t="shared" si="5"/>
        <v>0</v>
      </c>
      <c r="AK18" s="35">
        <f t="shared" si="6"/>
        <v>0</v>
      </c>
    </row>
    <row r="19" spans="1:45" ht="48" customHeight="1" x14ac:dyDescent="0.25">
      <c r="A19" s="23">
        <v>15</v>
      </c>
      <c r="B19" s="43" t="s">
        <v>74</v>
      </c>
      <c r="C19" s="43" t="s">
        <v>35</v>
      </c>
      <c r="D19" s="46" t="s">
        <v>16</v>
      </c>
      <c r="E19" s="1" t="s">
        <v>55</v>
      </c>
      <c r="F19" s="87">
        <v>9541302993</v>
      </c>
      <c r="G19" s="34">
        <v>42</v>
      </c>
      <c r="H19" s="47">
        <v>0</v>
      </c>
      <c r="I19" s="15">
        <f t="shared" si="0"/>
        <v>0</v>
      </c>
      <c r="J19" s="28">
        <v>0</v>
      </c>
      <c r="K19" s="29">
        <v>0</v>
      </c>
      <c r="L19" s="30">
        <f t="shared" si="7"/>
        <v>0</v>
      </c>
      <c r="M19" s="27">
        <v>1</v>
      </c>
      <c r="N19" s="29">
        <v>0</v>
      </c>
      <c r="O19" s="30">
        <f t="shared" si="8"/>
        <v>0</v>
      </c>
      <c r="P19" s="27">
        <v>0</v>
      </c>
      <c r="Q19" s="29">
        <v>0</v>
      </c>
      <c r="R19" s="30">
        <f t="shared" si="9"/>
        <v>0</v>
      </c>
      <c r="S19" s="27">
        <v>0</v>
      </c>
      <c r="T19" s="29">
        <v>0</v>
      </c>
      <c r="U19" s="30">
        <f t="shared" si="1"/>
        <v>0</v>
      </c>
      <c r="V19" s="27">
        <v>0</v>
      </c>
      <c r="W19" s="29">
        <v>0</v>
      </c>
      <c r="X19" s="30">
        <f t="shared" si="10"/>
        <v>0</v>
      </c>
      <c r="Y19" s="27">
        <v>0</v>
      </c>
      <c r="Z19" s="31">
        <v>0</v>
      </c>
      <c r="AA19" s="32">
        <f t="shared" si="2"/>
        <v>0</v>
      </c>
      <c r="AB19" s="27">
        <v>0</v>
      </c>
      <c r="AC19" s="29">
        <v>0</v>
      </c>
      <c r="AD19" s="30">
        <f t="shared" si="3"/>
        <v>0</v>
      </c>
      <c r="AE19" s="27">
        <v>0</v>
      </c>
      <c r="AF19" s="29">
        <v>0</v>
      </c>
      <c r="AG19" s="33">
        <f t="shared" si="4"/>
        <v>0</v>
      </c>
      <c r="AH19" s="34">
        <v>0</v>
      </c>
      <c r="AI19" s="29">
        <v>0</v>
      </c>
      <c r="AJ19" s="30">
        <f t="shared" si="5"/>
        <v>0</v>
      </c>
      <c r="AK19" s="35">
        <f t="shared" si="6"/>
        <v>0</v>
      </c>
    </row>
    <row r="20" spans="1:45" ht="48" customHeight="1" x14ac:dyDescent="0.25">
      <c r="A20" s="48">
        <v>16</v>
      </c>
      <c r="B20" s="43" t="s">
        <v>75</v>
      </c>
      <c r="C20" s="43" t="s">
        <v>36</v>
      </c>
      <c r="D20" s="79" t="s">
        <v>19</v>
      </c>
      <c r="E20" s="45" t="s">
        <v>53</v>
      </c>
      <c r="F20" s="87">
        <v>5472169306</v>
      </c>
      <c r="G20" s="61">
        <v>11</v>
      </c>
      <c r="H20" s="47">
        <v>0</v>
      </c>
      <c r="I20" s="15">
        <f t="shared" si="0"/>
        <v>0</v>
      </c>
      <c r="J20" s="78">
        <v>6</v>
      </c>
      <c r="K20" s="29">
        <v>0</v>
      </c>
      <c r="L20" s="30">
        <f t="shared" ref="L20" si="11">J20*K20</f>
        <v>0</v>
      </c>
      <c r="M20" s="77">
        <v>1</v>
      </c>
      <c r="N20" s="54">
        <v>0</v>
      </c>
      <c r="O20" s="52">
        <f t="shared" si="8"/>
        <v>0</v>
      </c>
      <c r="P20" s="77">
        <v>2</v>
      </c>
      <c r="Q20" s="54">
        <v>0</v>
      </c>
      <c r="R20" s="52">
        <f t="shared" si="9"/>
        <v>0</v>
      </c>
      <c r="S20" s="55">
        <v>0</v>
      </c>
      <c r="T20" s="54">
        <v>0</v>
      </c>
      <c r="U20" s="52">
        <f t="shared" si="1"/>
        <v>0</v>
      </c>
      <c r="V20" s="55">
        <v>0</v>
      </c>
      <c r="W20" s="54">
        <v>0</v>
      </c>
      <c r="X20" s="52">
        <f t="shared" si="10"/>
        <v>0</v>
      </c>
      <c r="Y20" s="77">
        <v>0</v>
      </c>
      <c r="Z20" s="57">
        <v>0</v>
      </c>
      <c r="AA20" s="58">
        <f t="shared" si="2"/>
        <v>0</v>
      </c>
      <c r="AB20" s="55">
        <v>1</v>
      </c>
      <c r="AC20" s="54">
        <v>0</v>
      </c>
      <c r="AD20" s="52">
        <f t="shared" si="3"/>
        <v>0</v>
      </c>
      <c r="AE20" s="55">
        <v>1</v>
      </c>
      <c r="AF20" s="54">
        <v>0</v>
      </c>
      <c r="AG20" s="60">
        <f t="shared" si="4"/>
        <v>0</v>
      </c>
      <c r="AH20" s="61">
        <v>1</v>
      </c>
      <c r="AI20" s="54">
        <v>0</v>
      </c>
      <c r="AJ20" s="52">
        <f t="shared" si="5"/>
        <v>0</v>
      </c>
      <c r="AK20" s="62">
        <f t="shared" si="6"/>
        <v>0</v>
      </c>
    </row>
    <row r="21" spans="1:45" ht="48" customHeight="1" thickBot="1" x14ac:dyDescent="0.3">
      <c r="A21" s="48">
        <v>17</v>
      </c>
      <c r="B21" s="49" t="s">
        <v>59</v>
      </c>
      <c r="C21" s="49" t="s">
        <v>77</v>
      </c>
      <c r="D21" s="49" t="s">
        <v>76</v>
      </c>
      <c r="E21" s="83" t="s">
        <v>78</v>
      </c>
      <c r="F21" s="88">
        <v>1132932391</v>
      </c>
      <c r="G21" s="90">
        <v>1</v>
      </c>
      <c r="H21" s="91">
        <v>0</v>
      </c>
      <c r="I21" s="92">
        <f t="shared" si="0"/>
        <v>0</v>
      </c>
      <c r="J21" s="50">
        <v>0</v>
      </c>
      <c r="K21" s="51">
        <v>0</v>
      </c>
      <c r="L21" s="52">
        <f t="shared" si="7"/>
        <v>0</v>
      </c>
      <c r="M21" s="53">
        <v>1</v>
      </c>
      <c r="N21" s="54">
        <v>0</v>
      </c>
      <c r="O21" s="52">
        <f t="shared" si="8"/>
        <v>0</v>
      </c>
      <c r="P21" s="53">
        <v>1</v>
      </c>
      <c r="Q21" s="54">
        <v>0</v>
      </c>
      <c r="R21" s="52">
        <f t="shared" si="9"/>
        <v>0</v>
      </c>
      <c r="S21" s="55">
        <v>0</v>
      </c>
      <c r="T21" s="54">
        <v>0</v>
      </c>
      <c r="U21" s="52">
        <f t="shared" si="1"/>
        <v>0</v>
      </c>
      <c r="V21" s="55">
        <v>1</v>
      </c>
      <c r="W21" s="54">
        <v>0</v>
      </c>
      <c r="X21" s="52">
        <f t="shared" si="10"/>
        <v>0</v>
      </c>
      <c r="Y21" s="56">
        <v>0</v>
      </c>
      <c r="Z21" s="57">
        <v>0</v>
      </c>
      <c r="AA21" s="58">
        <f t="shared" si="2"/>
        <v>0</v>
      </c>
      <c r="AB21" s="55">
        <v>0</v>
      </c>
      <c r="AC21" s="54">
        <v>0</v>
      </c>
      <c r="AD21" s="52">
        <f t="shared" si="3"/>
        <v>0</v>
      </c>
      <c r="AE21" s="55">
        <v>0</v>
      </c>
      <c r="AF21" s="59">
        <v>0</v>
      </c>
      <c r="AG21" s="60">
        <f t="shared" si="4"/>
        <v>0</v>
      </c>
      <c r="AH21" s="61">
        <v>0</v>
      </c>
      <c r="AI21" s="59">
        <v>0</v>
      </c>
      <c r="AJ21" s="52">
        <f t="shared" si="5"/>
        <v>0</v>
      </c>
      <c r="AK21" s="62">
        <f t="shared" si="6"/>
        <v>0</v>
      </c>
      <c r="AM21" s="63"/>
      <c r="AN21" s="63"/>
      <c r="AO21" s="63"/>
      <c r="AP21" s="63"/>
      <c r="AQ21" s="63"/>
      <c r="AR21" s="63"/>
      <c r="AS21" s="63"/>
    </row>
    <row r="22" spans="1:45" ht="48" customHeight="1" thickBot="1" x14ac:dyDescent="0.3">
      <c r="A22" s="64">
        <v>18</v>
      </c>
      <c r="B22" s="65"/>
      <c r="C22" s="66"/>
      <c r="D22" s="66"/>
      <c r="E22" s="84"/>
      <c r="F22" s="81" t="s">
        <v>50</v>
      </c>
      <c r="G22" s="67">
        <f>SUM(G5:G21)</f>
        <v>426</v>
      </c>
      <c r="H22" s="68"/>
      <c r="I22" s="69">
        <f>SUM(I5:I21)</f>
        <v>0</v>
      </c>
      <c r="J22" s="70">
        <f>SUM(J5:J21)</f>
        <v>98</v>
      </c>
      <c r="K22" s="71"/>
      <c r="L22" s="69">
        <f>SUM(L5:L21)</f>
        <v>0</v>
      </c>
      <c r="M22" s="67">
        <f>SUM(M5:M21)</f>
        <v>13</v>
      </c>
      <c r="N22" s="68"/>
      <c r="O22" s="69">
        <f>SUM(O5:O21)</f>
        <v>0</v>
      </c>
      <c r="P22" s="67">
        <f>SUM(P5:P21)</f>
        <v>14</v>
      </c>
      <c r="Q22" s="68"/>
      <c r="R22" s="69">
        <f>SUM(R5:R21)</f>
        <v>0</v>
      </c>
      <c r="S22" s="67">
        <f>SUM(S5:S21)</f>
        <v>2</v>
      </c>
      <c r="T22" s="68"/>
      <c r="U22" s="69">
        <f>SUM(U5:U21)</f>
        <v>0</v>
      </c>
      <c r="V22" s="67">
        <f>SUM(V5:V21)</f>
        <v>14</v>
      </c>
      <c r="W22" s="68"/>
      <c r="X22" s="69">
        <f>SUM(X5:X21)</f>
        <v>0</v>
      </c>
      <c r="Y22" s="67">
        <f>SUM(Y5:Y21)</f>
        <v>4</v>
      </c>
      <c r="Z22" s="68"/>
      <c r="AA22" s="69">
        <f>SUM(AA5:AA21)</f>
        <v>0</v>
      </c>
      <c r="AB22" s="67">
        <f>SUM(AB5:AB21)</f>
        <v>3</v>
      </c>
      <c r="AC22" s="68"/>
      <c r="AD22" s="69">
        <f>SUM(AD5:AD21)</f>
        <v>0</v>
      </c>
      <c r="AE22" s="67">
        <f>SUM(AE5:AE21)</f>
        <v>36</v>
      </c>
      <c r="AF22" s="68"/>
      <c r="AG22" s="72">
        <f>SUM(AG5:AG21)</f>
        <v>0</v>
      </c>
      <c r="AH22" s="67">
        <f>SUM(AH5:AH21)</f>
        <v>5</v>
      </c>
      <c r="AI22" s="68"/>
      <c r="AJ22" s="69">
        <f>SUM(AJ5:AJ21)</f>
        <v>0</v>
      </c>
      <c r="AK22" s="73">
        <f>SUM(AK5:AK21)</f>
        <v>0</v>
      </c>
    </row>
    <row r="23" spans="1:45" ht="15" customHeight="1" x14ac:dyDescent="0.25"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74"/>
    </row>
    <row r="28" spans="1:45" x14ac:dyDescent="0.25">
      <c r="F28" s="2" t="s">
        <v>1</v>
      </c>
    </row>
  </sheetData>
  <mergeCells count="19">
    <mergeCell ref="F3:F4"/>
    <mergeCell ref="E3:E4"/>
    <mergeCell ref="Y3:AA3"/>
    <mergeCell ref="V3:X3"/>
    <mergeCell ref="B23:AJ23"/>
    <mergeCell ref="P3:R3"/>
    <mergeCell ref="AK3:AK4"/>
    <mergeCell ref="A2:AK2"/>
    <mergeCell ref="D3:D4"/>
    <mergeCell ref="B3:B4"/>
    <mergeCell ref="A3:A4"/>
    <mergeCell ref="C3:C4"/>
    <mergeCell ref="G3:I3"/>
    <mergeCell ref="J3:L3"/>
    <mergeCell ref="M3:O3"/>
    <mergeCell ref="S3:U3"/>
    <mergeCell ref="AH3:AJ3"/>
    <mergeCell ref="AE3:AG3"/>
    <mergeCell ref="AB3:AD3"/>
  </mergeCells>
  <hyperlinks>
    <hyperlink ref="D19" r:id="rId1" display="uks3091@wp.mofnet.gov.pl"/>
    <hyperlink ref="D8" r:id="rId2" display="is@mp.mofnet.gov.pl"/>
    <hyperlink ref="D11" r:id="rId3" display="is@wp.mofnet.gov.pl"/>
    <hyperlink ref="D7" r:id="rId4" display="is@ds.mofnet.gov.pl"/>
    <hyperlink ref="D9" r:id="rId5" display="is@op.mofnet.gov.pl"/>
    <hyperlink ref="D14" r:id="rId6" display="is@lb.mofnet.gov.pl"/>
    <hyperlink ref="D15" r:id="rId7" display="is@sk.mofnet.gov.pl"/>
    <hyperlink ref="D16" r:id="rId8" display="is@wm.mofnet.gov.pl"/>
    <hyperlink ref="D17" r:id="rId9" display="is1001@ld.mofnet.gov.pl"/>
    <hyperlink ref="D18" r:id="rId10" display="is@pm.mofnet.gov.pl"/>
    <hyperlink ref="D13" r:id="rId11"/>
    <hyperlink ref="E8" r:id="rId12"/>
    <hyperlink ref="E14" r:id="rId13"/>
    <hyperlink ref="E16" r:id="rId14"/>
    <hyperlink ref="E6" r:id="rId15"/>
    <hyperlink ref="E7" r:id="rId16"/>
    <hyperlink ref="E18" r:id="rId17"/>
    <hyperlink ref="E19" r:id="rId18"/>
    <hyperlink ref="E20" r:id="rId19"/>
    <hyperlink ref="E10" r:id="rId20"/>
  </hyperlinks>
  <pageMargins left="0.23622047244094491" right="0.23622047244094491" top="0.74803149606299213" bottom="0.74803149606299213" header="0.31496062992125984" footer="0.31496062992125984"/>
  <pageSetup paperSize="8" scale="50" fitToWidth="0" orientation="landscape" r:id="rId21"/>
  <colBreaks count="2" manualBreakCount="2">
    <brk id="18" max="1048575" man="1"/>
    <brk id="37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2020-09-08T10:43:46Z</cp:lastPrinted>
  <dcterms:created xsi:type="dcterms:W3CDTF">2016-11-03T08:00:18Z</dcterms:created>
  <dcterms:modified xsi:type="dcterms:W3CDTF">2021-09-29T11:51:16Z</dcterms:modified>
</cp:coreProperties>
</file>