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IZPL\ILZ od 2021\Przetargi\2021\Ustawowe\2401-ILZ_260_60_2021 - Wywóz odpadów komunalnych\PROCEDURA\"/>
    </mc:Choice>
  </mc:AlternateContent>
  <bookViews>
    <workbookView xWindow="0" yWindow="0" windowWidth="28800" windowHeight="12000"/>
  </bookViews>
  <sheets>
    <sheet name="Arkusz1" sheetId="1" r:id="rId1"/>
  </sheets>
  <definedNames>
    <definedName name="_xlnm.Print_Area" localSheetId="0">Arkusz1!$A$1:$BA$28</definedName>
  </definedNames>
  <calcPr calcId="162913"/>
</workbook>
</file>

<file path=xl/calcChain.xml><?xml version="1.0" encoding="utf-8"?>
<calcChain xmlns="http://schemas.openxmlformats.org/spreadsheetml/2006/main">
  <c r="AS8" i="1" l="1"/>
  <c r="AR8" i="1"/>
  <c r="AQ8" i="1"/>
  <c r="AP8" i="1"/>
  <c r="AO8" i="1"/>
  <c r="AN8" i="1"/>
  <c r="AH7" i="1"/>
  <c r="AB8" i="1" l="1"/>
  <c r="AH8" i="1" s="1"/>
  <c r="AT8" i="1" s="1"/>
  <c r="AC8" i="1"/>
  <c r="AI8" i="1" s="1"/>
  <c r="AU8" i="1" s="1"/>
  <c r="AD8" i="1"/>
  <c r="AJ8" i="1" s="1"/>
  <c r="AV8" i="1" s="1"/>
  <c r="AE8" i="1"/>
  <c r="AK8" i="1" s="1"/>
  <c r="AW8" i="1" s="1"/>
  <c r="AF8" i="1"/>
  <c r="AL8" i="1" s="1"/>
  <c r="AX8" i="1" s="1"/>
  <c r="AG8" i="1"/>
  <c r="AM8" i="1" s="1"/>
  <c r="AY8" i="1" s="1"/>
  <c r="AZ8" i="1" l="1"/>
  <c r="AB7" i="1"/>
  <c r="AN12" i="1" l="1"/>
  <c r="AO12" i="1"/>
  <c r="AP12" i="1"/>
  <c r="AQ12" i="1"/>
  <c r="AR12" i="1"/>
  <c r="AS12" i="1"/>
  <c r="AN13" i="1"/>
  <c r="AO13" i="1"/>
  <c r="AP13" i="1"/>
  <c r="AQ13" i="1"/>
  <c r="AR13" i="1"/>
  <c r="AS13" i="1"/>
  <c r="AN14" i="1"/>
  <c r="AO14" i="1"/>
  <c r="AP14" i="1"/>
  <c r="AQ14" i="1"/>
  <c r="AR14" i="1"/>
  <c r="AS14" i="1"/>
  <c r="AN15" i="1"/>
  <c r="AO15" i="1"/>
  <c r="AP15" i="1"/>
  <c r="AQ15" i="1"/>
  <c r="AR15" i="1"/>
  <c r="AS15" i="1"/>
  <c r="AN16" i="1"/>
  <c r="AO16" i="1"/>
  <c r="AP16" i="1"/>
  <c r="AQ16" i="1"/>
  <c r="AR16" i="1"/>
  <c r="AS16" i="1"/>
  <c r="AN17" i="1"/>
  <c r="AO17" i="1"/>
  <c r="AP17" i="1"/>
  <c r="AQ17" i="1"/>
  <c r="AR17" i="1"/>
  <c r="AS17" i="1"/>
  <c r="AN18" i="1"/>
  <c r="AO18" i="1"/>
  <c r="AP18" i="1"/>
  <c r="AQ18" i="1"/>
  <c r="AR18" i="1"/>
  <c r="AS18" i="1"/>
  <c r="AN19" i="1"/>
  <c r="AO19" i="1"/>
  <c r="AP19" i="1"/>
  <c r="AQ19" i="1"/>
  <c r="AR19" i="1"/>
  <c r="AS19" i="1"/>
  <c r="AN20" i="1"/>
  <c r="AO20" i="1"/>
  <c r="AP20" i="1"/>
  <c r="AQ20" i="1"/>
  <c r="AR20" i="1"/>
  <c r="AS20" i="1"/>
  <c r="AN21" i="1"/>
  <c r="AO21" i="1"/>
  <c r="AP21" i="1"/>
  <c r="AQ21" i="1"/>
  <c r="AR21" i="1"/>
  <c r="AS21" i="1"/>
  <c r="AN22" i="1"/>
  <c r="AO22" i="1"/>
  <c r="AP22" i="1"/>
  <c r="AQ22" i="1"/>
  <c r="AR22" i="1"/>
  <c r="AS22" i="1"/>
  <c r="AN23" i="1"/>
  <c r="AO23" i="1"/>
  <c r="AP23" i="1"/>
  <c r="AQ23" i="1"/>
  <c r="AR23" i="1"/>
  <c r="AS23" i="1"/>
  <c r="AN24" i="1"/>
  <c r="AO24" i="1"/>
  <c r="AP24" i="1"/>
  <c r="AQ24" i="1"/>
  <c r="AR24" i="1"/>
  <c r="AS24" i="1"/>
  <c r="AN25" i="1"/>
  <c r="AO25" i="1"/>
  <c r="AP25" i="1"/>
  <c r="AQ25" i="1"/>
  <c r="AR25" i="1"/>
  <c r="AS25" i="1"/>
  <c r="AN26" i="1"/>
  <c r="AO26" i="1"/>
  <c r="AP26" i="1"/>
  <c r="AQ26" i="1"/>
  <c r="AR26" i="1"/>
  <c r="AS26" i="1"/>
  <c r="AN27" i="1"/>
  <c r="AO27" i="1"/>
  <c r="AP27" i="1"/>
  <c r="AQ27" i="1"/>
  <c r="AR27" i="1"/>
  <c r="AS27" i="1"/>
  <c r="AN28" i="1"/>
  <c r="AO28" i="1"/>
  <c r="AP28" i="1"/>
  <c r="AQ28" i="1"/>
  <c r="AR28" i="1"/>
  <c r="AS28" i="1"/>
  <c r="AB12" i="1"/>
  <c r="AH12" i="1" s="1"/>
  <c r="AT12" i="1" s="1"/>
  <c r="AC12" i="1"/>
  <c r="AI12" i="1" s="1"/>
  <c r="AU12" i="1" s="1"/>
  <c r="AD12" i="1"/>
  <c r="AJ12" i="1" s="1"/>
  <c r="AV12" i="1" s="1"/>
  <c r="AE12" i="1"/>
  <c r="AK12" i="1" s="1"/>
  <c r="AW12" i="1" s="1"/>
  <c r="AF12" i="1"/>
  <c r="AL12" i="1" s="1"/>
  <c r="AX12" i="1" s="1"/>
  <c r="AG12" i="1"/>
  <c r="AM12" i="1" s="1"/>
  <c r="AY12" i="1" s="1"/>
  <c r="AB13" i="1"/>
  <c r="AH13" i="1" s="1"/>
  <c r="AT13" i="1" s="1"/>
  <c r="AC13" i="1"/>
  <c r="AI13" i="1" s="1"/>
  <c r="AU13" i="1" s="1"/>
  <c r="AD13" i="1"/>
  <c r="AJ13" i="1" s="1"/>
  <c r="AV13" i="1" s="1"/>
  <c r="AE13" i="1"/>
  <c r="AK13" i="1" s="1"/>
  <c r="AW13" i="1" s="1"/>
  <c r="AF13" i="1"/>
  <c r="AL13" i="1" s="1"/>
  <c r="AX13" i="1" s="1"/>
  <c r="AG13" i="1"/>
  <c r="AM13" i="1" s="1"/>
  <c r="AY13" i="1" s="1"/>
  <c r="AB14" i="1"/>
  <c r="AH14" i="1" s="1"/>
  <c r="AT14" i="1" s="1"/>
  <c r="AC14" i="1"/>
  <c r="AI14" i="1" s="1"/>
  <c r="AU14" i="1" s="1"/>
  <c r="AD14" i="1"/>
  <c r="AJ14" i="1" s="1"/>
  <c r="AV14" i="1" s="1"/>
  <c r="AE14" i="1"/>
  <c r="AK14" i="1" s="1"/>
  <c r="AW14" i="1" s="1"/>
  <c r="AF14" i="1"/>
  <c r="AL14" i="1" s="1"/>
  <c r="AX14" i="1" s="1"/>
  <c r="AG14" i="1"/>
  <c r="AM14" i="1" s="1"/>
  <c r="AY14" i="1" s="1"/>
  <c r="AB15" i="1"/>
  <c r="AH15" i="1" s="1"/>
  <c r="AT15" i="1" s="1"/>
  <c r="AC15" i="1"/>
  <c r="AI15" i="1" s="1"/>
  <c r="AU15" i="1" s="1"/>
  <c r="AD15" i="1"/>
  <c r="AJ15" i="1" s="1"/>
  <c r="AV15" i="1" s="1"/>
  <c r="AE15" i="1"/>
  <c r="AK15" i="1" s="1"/>
  <c r="AW15" i="1" s="1"/>
  <c r="AF15" i="1"/>
  <c r="AL15" i="1" s="1"/>
  <c r="AX15" i="1" s="1"/>
  <c r="AG15" i="1"/>
  <c r="AM15" i="1" s="1"/>
  <c r="AY15" i="1" s="1"/>
  <c r="AB16" i="1"/>
  <c r="AH16" i="1" s="1"/>
  <c r="AT16" i="1" s="1"/>
  <c r="AC16" i="1"/>
  <c r="AI16" i="1" s="1"/>
  <c r="AU16" i="1" s="1"/>
  <c r="AD16" i="1"/>
  <c r="AJ16" i="1" s="1"/>
  <c r="AV16" i="1" s="1"/>
  <c r="AE16" i="1"/>
  <c r="AK16" i="1" s="1"/>
  <c r="AW16" i="1" s="1"/>
  <c r="AF16" i="1"/>
  <c r="AL16" i="1" s="1"/>
  <c r="AX16" i="1" s="1"/>
  <c r="AG16" i="1"/>
  <c r="AM16" i="1" s="1"/>
  <c r="AY16" i="1" s="1"/>
  <c r="AB17" i="1"/>
  <c r="AH17" i="1" s="1"/>
  <c r="AT17" i="1" s="1"/>
  <c r="AC17" i="1"/>
  <c r="AI17" i="1" s="1"/>
  <c r="AU17" i="1" s="1"/>
  <c r="AD17" i="1"/>
  <c r="AJ17" i="1" s="1"/>
  <c r="AV17" i="1" s="1"/>
  <c r="AE17" i="1"/>
  <c r="AK17" i="1" s="1"/>
  <c r="AW17" i="1" s="1"/>
  <c r="AF17" i="1"/>
  <c r="AL17" i="1" s="1"/>
  <c r="AX17" i="1" s="1"/>
  <c r="AG17" i="1"/>
  <c r="AM17" i="1" s="1"/>
  <c r="AY17" i="1" s="1"/>
  <c r="AB18" i="1"/>
  <c r="AH18" i="1" s="1"/>
  <c r="AT18" i="1" s="1"/>
  <c r="AC18" i="1"/>
  <c r="AI18" i="1" s="1"/>
  <c r="AU18" i="1" s="1"/>
  <c r="AD18" i="1"/>
  <c r="AJ18" i="1" s="1"/>
  <c r="AV18" i="1" s="1"/>
  <c r="AE18" i="1"/>
  <c r="AK18" i="1" s="1"/>
  <c r="AW18" i="1" s="1"/>
  <c r="AF18" i="1"/>
  <c r="AL18" i="1" s="1"/>
  <c r="AX18" i="1" s="1"/>
  <c r="AG18" i="1"/>
  <c r="AM18" i="1" s="1"/>
  <c r="AY18" i="1" s="1"/>
  <c r="AB19" i="1"/>
  <c r="AH19" i="1" s="1"/>
  <c r="AT19" i="1" s="1"/>
  <c r="AC19" i="1"/>
  <c r="AI19" i="1" s="1"/>
  <c r="AU19" i="1" s="1"/>
  <c r="AD19" i="1"/>
  <c r="AJ19" i="1" s="1"/>
  <c r="AV19" i="1" s="1"/>
  <c r="AE19" i="1"/>
  <c r="AK19" i="1" s="1"/>
  <c r="AW19" i="1" s="1"/>
  <c r="AF19" i="1"/>
  <c r="AL19" i="1" s="1"/>
  <c r="AX19" i="1" s="1"/>
  <c r="AG19" i="1"/>
  <c r="AM19" i="1" s="1"/>
  <c r="AY19" i="1" s="1"/>
  <c r="AB20" i="1"/>
  <c r="AH20" i="1" s="1"/>
  <c r="AT20" i="1" s="1"/>
  <c r="AC20" i="1"/>
  <c r="AI20" i="1" s="1"/>
  <c r="AU20" i="1" s="1"/>
  <c r="AD20" i="1"/>
  <c r="AJ20" i="1" s="1"/>
  <c r="AV20" i="1" s="1"/>
  <c r="AE20" i="1"/>
  <c r="AK20" i="1" s="1"/>
  <c r="AW20" i="1" s="1"/>
  <c r="AF20" i="1"/>
  <c r="AL20" i="1" s="1"/>
  <c r="AX20" i="1" s="1"/>
  <c r="AG20" i="1"/>
  <c r="AM20" i="1" s="1"/>
  <c r="AY20" i="1" s="1"/>
  <c r="AB21" i="1"/>
  <c r="AH21" i="1" s="1"/>
  <c r="AT21" i="1" s="1"/>
  <c r="AC21" i="1"/>
  <c r="AI21" i="1" s="1"/>
  <c r="AU21" i="1" s="1"/>
  <c r="AD21" i="1"/>
  <c r="AJ21" i="1" s="1"/>
  <c r="AV21" i="1" s="1"/>
  <c r="AE21" i="1"/>
  <c r="AK21" i="1" s="1"/>
  <c r="AW21" i="1" s="1"/>
  <c r="AF21" i="1"/>
  <c r="AL21" i="1" s="1"/>
  <c r="AX21" i="1" s="1"/>
  <c r="AG21" i="1"/>
  <c r="AM21" i="1" s="1"/>
  <c r="AY21" i="1" s="1"/>
  <c r="AB22" i="1"/>
  <c r="AH22" i="1" s="1"/>
  <c r="AT22" i="1" s="1"/>
  <c r="AC22" i="1"/>
  <c r="AI22" i="1" s="1"/>
  <c r="AU22" i="1" s="1"/>
  <c r="AD22" i="1"/>
  <c r="AJ22" i="1" s="1"/>
  <c r="AV22" i="1" s="1"/>
  <c r="AE22" i="1"/>
  <c r="AK22" i="1" s="1"/>
  <c r="AW22" i="1" s="1"/>
  <c r="AF22" i="1"/>
  <c r="AL22" i="1" s="1"/>
  <c r="AX22" i="1" s="1"/>
  <c r="AG22" i="1"/>
  <c r="AM22" i="1" s="1"/>
  <c r="AY22" i="1" s="1"/>
  <c r="AB23" i="1"/>
  <c r="AH23" i="1" s="1"/>
  <c r="AT23" i="1" s="1"/>
  <c r="AC23" i="1"/>
  <c r="AI23" i="1" s="1"/>
  <c r="AU23" i="1" s="1"/>
  <c r="AD23" i="1"/>
  <c r="AJ23" i="1" s="1"/>
  <c r="AV23" i="1" s="1"/>
  <c r="AE23" i="1"/>
  <c r="AK23" i="1" s="1"/>
  <c r="AW23" i="1" s="1"/>
  <c r="AF23" i="1"/>
  <c r="AL23" i="1" s="1"/>
  <c r="AX23" i="1" s="1"/>
  <c r="AG23" i="1"/>
  <c r="AM23" i="1" s="1"/>
  <c r="AY23" i="1" s="1"/>
  <c r="AB24" i="1"/>
  <c r="AH24" i="1" s="1"/>
  <c r="AT24" i="1" s="1"/>
  <c r="AC24" i="1"/>
  <c r="AI24" i="1" s="1"/>
  <c r="AU24" i="1" s="1"/>
  <c r="AD24" i="1"/>
  <c r="AJ24" i="1" s="1"/>
  <c r="AV24" i="1" s="1"/>
  <c r="AE24" i="1"/>
  <c r="AK24" i="1" s="1"/>
  <c r="AW24" i="1" s="1"/>
  <c r="AF24" i="1"/>
  <c r="AL24" i="1" s="1"/>
  <c r="AX24" i="1" s="1"/>
  <c r="AG24" i="1"/>
  <c r="AM24" i="1" s="1"/>
  <c r="AY24" i="1" s="1"/>
  <c r="AB25" i="1"/>
  <c r="AH25" i="1" s="1"/>
  <c r="AT25" i="1" s="1"/>
  <c r="AC25" i="1"/>
  <c r="AI25" i="1" s="1"/>
  <c r="AU25" i="1" s="1"/>
  <c r="AD25" i="1"/>
  <c r="AJ25" i="1" s="1"/>
  <c r="AV25" i="1" s="1"/>
  <c r="AE25" i="1"/>
  <c r="AK25" i="1" s="1"/>
  <c r="AW25" i="1" s="1"/>
  <c r="AF25" i="1"/>
  <c r="AL25" i="1" s="1"/>
  <c r="AX25" i="1" s="1"/>
  <c r="AG25" i="1"/>
  <c r="AM25" i="1" s="1"/>
  <c r="AY25" i="1" s="1"/>
  <c r="AB26" i="1"/>
  <c r="AH26" i="1" s="1"/>
  <c r="AT26" i="1" s="1"/>
  <c r="AC26" i="1"/>
  <c r="AI26" i="1" s="1"/>
  <c r="AU26" i="1" s="1"/>
  <c r="AD26" i="1"/>
  <c r="AJ26" i="1" s="1"/>
  <c r="AV26" i="1" s="1"/>
  <c r="AE26" i="1"/>
  <c r="AK26" i="1" s="1"/>
  <c r="AW26" i="1" s="1"/>
  <c r="AF26" i="1"/>
  <c r="AL26" i="1" s="1"/>
  <c r="AX26" i="1" s="1"/>
  <c r="AG26" i="1"/>
  <c r="AM26" i="1" s="1"/>
  <c r="AY26" i="1" s="1"/>
  <c r="AB27" i="1"/>
  <c r="AH27" i="1" s="1"/>
  <c r="AT27" i="1" s="1"/>
  <c r="AC27" i="1"/>
  <c r="AI27" i="1" s="1"/>
  <c r="AU27" i="1" s="1"/>
  <c r="AD27" i="1"/>
  <c r="AJ27" i="1" s="1"/>
  <c r="AV27" i="1" s="1"/>
  <c r="AE27" i="1"/>
  <c r="AK27" i="1" s="1"/>
  <c r="AW27" i="1" s="1"/>
  <c r="AF27" i="1"/>
  <c r="AL27" i="1" s="1"/>
  <c r="AX27" i="1" s="1"/>
  <c r="AG27" i="1"/>
  <c r="AM27" i="1" s="1"/>
  <c r="AY27" i="1" s="1"/>
  <c r="AB28" i="1"/>
  <c r="AH28" i="1" s="1"/>
  <c r="AT28" i="1" s="1"/>
  <c r="AC28" i="1"/>
  <c r="AI28" i="1" s="1"/>
  <c r="AU28" i="1" s="1"/>
  <c r="AD28" i="1"/>
  <c r="AJ28" i="1" s="1"/>
  <c r="AV28" i="1" s="1"/>
  <c r="AE28" i="1"/>
  <c r="AK28" i="1" s="1"/>
  <c r="AW28" i="1" s="1"/>
  <c r="AF28" i="1"/>
  <c r="AL28" i="1" s="1"/>
  <c r="AX28" i="1" s="1"/>
  <c r="AG28" i="1"/>
  <c r="AM28" i="1" s="1"/>
  <c r="AY28" i="1" s="1"/>
  <c r="AB11" i="1"/>
  <c r="AS9" i="1"/>
  <c r="AR9" i="1"/>
  <c r="AQ10" i="1"/>
  <c r="AQ9" i="1"/>
  <c r="AP9" i="1"/>
  <c r="AO9" i="1"/>
  <c r="AN9" i="1"/>
  <c r="AQ7" i="1"/>
  <c r="AP7" i="1"/>
  <c r="AO7" i="1"/>
  <c r="AN7" i="1"/>
  <c r="AG7" i="1"/>
  <c r="AM7" i="1" s="1"/>
  <c r="AF7" i="1"/>
  <c r="AL7" i="1" s="1"/>
  <c r="AE7" i="1"/>
  <c r="AK7" i="1" s="1"/>
  <c r="AD7" i="1"/>
  <c r="AJ7" i="1" s="1"/>
  <c r="AC7" i="1"/>
  <c r="AI7" i="1" s="1"/>
  <c r="AN5" i="1"/>
  <c r="AS5" i="1"/>
  <c r="AR5" i="1"/>
  <c r="AQ6" i="1"/>
  <c r="AQ5" i="1"/>
  <c r="AP5" i="1"/>
  <c r="AO5" i="1"/>
  <c r="AG5" i="1"/>
  <c r="AM5" i="1" s="1"/>
  <c r="AY5" i="1" s="1"/>
  <c r="AF5" i="1"/>
  <c r="AL5" i="1" s="1"/>
  <c r="AX5" i="1" s="1"/>
  <c r="AE6" i="1"/>
  <c r="AK6" i="1" s="1"/>
  <c r="AW6" i="1" s="1"/>
  <c r="AE5" i="1"/>
  <c r="AK5" i="1" s="1"/>
  <c r="AW5" i="1" s="1"/>
  <c r="AD5" i="1"/>
  <c r="AJ5" i="1" s="1"/>
  <c r="AV5" i="1" s="1"/>
  <c r="AC5" i="1"/>
  <c r="AI5" i="1" s="1"/>
  <c r="AU5" i="1" s="1"/>
  <c r="AB5" i="1"/>
  <c r="AH5" i="1" s="1"/>
  <c r="AT5" i="1" s="1"/>
  <c r="AZ5" i="1" l="1"/>
  <c r="AZ12" i="1"/>
  <c r="AZ16" i="1"/>
  <c r="BA16" i="1" s="1"/>
  <c r="AG11" i="1"/>
  <c r="AM11" i="1" s="1"/>
  <c r="AY11" i="1" s="1"/>
  <c r="AF11" i="1"/>
  <c r="AE11" i="1"/>
  <c r="AK11" i="1" s="1"/>
  <c r="AW11" i="1" s="1"/>
  <c r="AD11" i="1"/>
  <c r="AC11" i="1"/>
  <c r="AI11" i="1" s="1"/>
  <c r="AU11" i="1" s="1"/>
  <c r="AG9" i="1"/>
  <c r="AF9" i="1"/>
  <c r="AL9" i="1" s="1"/>
  <c r="AX9" i="1" s="1"/>
  <c r="AE10" i="1"/>
  <c r="AK10" i="1" s="1"/>
  <c r="AW10" i="1" s="1"/>
  <c r="AE9" i="1"/>
  <c r="AK9" i="1" s="1"/>
  <c r="AW9" i="1" s="1"/>
  <c r="AD9" i="1"/>
  <c r="AC9" i="1"/>
  <c r="AI9" i="1" s="1"/>
  <c r="AU9" i="1" s="1"/>
  <c r="AB9" i="1"/>
  <c r="AV7" i="1"/>
  <c r="AT7" i="1"/>
  <c r="AO11" i="1"/>
  <c r="AP11" i="1"/>
  <c r="AQ11" i="1"/>
  <c r="AR11" i="1"/>
  <c r="AS11" i="1"/>
  <c r="AN11" i="1"/>
  <c r="AR7" i="1"/>
  <c r="AS7" i="1"/>
  <c r="AZ13" i="1"/>
  <c r="AZ15" i="1"/>
  <c r="AL11" i="1"/>
  <c r="AX11" i="1" s="1"/>
  <c r="AJ11" i="1"/>
  <c r="AV11" i="1" s="1"/>
  <c r="AH11" i="1"/>
  <c r="AT11" i="1" s="1"/>
  <c r="AZ11" i="1" s="1"/>
  <c r="AM9" i="1"/>
  <c r="AY9" i="1" s="1"/>
  <c r="AJ9" i="1"/>
  <c r="AV9" i="1" s="1"/>
  <c r="AH9" i="1"/>
  <c r="AT9" i="1" s="1"/>
  <c r="AY7" i="1"/>
  <c r="AX7" i="1"/>
  <c r="AW7" i="1"/>
  <c r="AU7" i="1"/>
  <c r="AZ9" i="1" l="1"/>
  <c r="BA11" i="1"/>
  <c r="AZ14" i="1"/>
  <c r="BA14" i="1" s="1"/>
  <c r="AZ7" i="1"/>
  <c r="AZ22" i="1"/>
  <c r="BA22" i="1" s="1"/>
  <c r="AZ17" i="1"/>
  <c r="BA17" i="1" s="1"/>
  <c r="AZ19" i="1"/>
  <c r="BA19" i="1" s="1"/>
  <c r="AZ21" i="1"/>
  <c r="BA21" i="1" s="1"/>
  <c r="AZ27" i="1"/>
  <c r="BA27" i="1" s="1"/>
  <c r="BA12" i="1"/>
  <c r="AZ25" i="1"/>
  <c r="BA25" i="1" s="1"/>
  <c r="AZ26" i="1"/>
  <c r="BA26" i="1" s="1"/>
  <c r="AZ24" i="1"/>
  <c r="BA24" i="1" s="1"/>
  <c r="AZ20" i="1"/>
  <c r="BA20" i="1" s="1"/>
  <c r="AZ18" i="1"/>
  <c r="BA18" i="1" s="1"/>
  <c r="BA13" i="1"/>
  <c r="BA5" i="1" l="1"/>
</calcChain>
</file>

<file path=xl/sharedStrings.xml><?xml version="1.0" encoding="utf-8"?>
<sst xmlns="http://schemas.openxmlformats.org/spreadsheetml/2006/main" count="131" uniqueCount="82">
  <si>
    <t xml:space="preserve">Izba Administracji Skarbowej w Katowicach </t>
  </si>
  <si>
    <t xml:space="preserve">Urząd Skarbowy w Bytomiu </t>
  </si>
  <si>
    <t xml:space="preserve">Urząd Skarbowy w Czechowicach-Dziedzicach </t>
  </si>
  <si>
    <t>ul. Młodego Hutnika 2, 44-100 Gliwice</t>
  </si>
  <si>
    <t>ul. Żwirki i Wigury 17, 40-063 Katowice</t>
  </si>
  <si>
    <t>ul. Paderewskiego 32B, 40-282 Katowice</t>
  </si>
  <si>
    <t>Urząd Skarbowy w Kłobucku</t>
  </si>
  <si>
    <t>Urząd Skarbowy w Lublińcu</t>
  </si>
  <si>
    <t>Urząd Skarbowy w Mysłowicach</t>
  </si>
  <si>
    <t xml:space="preserve">Urząd Skarbowy w Myszkowie </t>
  </si>
  <si>
    <t>Urząd Skarbowy w Piekarach Śląskich</t>
  </si>
  <si>
    <t>Urząd Skarbowy w Pszczynie</t>
  </si>
  <si>
    <t>Urząd Skarbowy w Tarnowskich Górach</t>
  </si>
  <si>
    <t>Urząd Skarbowy w Zawierciu</t>
  </si>
  <si>
    <t>Urząd Skarbowy w Żorach</t>
  </si>
  <si>
    <t>Śląski Urząd Celno -Skarbowy w Katowicach</t>
  </si>
  <si>
    <t>szkło</t>
  </si>
  <si>
    <t>odpady ulegające biodegradacji</t>
  </si>
  <si>
    <t>odpady zielone</t>
  </si>
  <si>
    <t>metale 
i tworzywa sztuczne</t>
  </si>
  <si>
    <t>odpady pozostałe 
z selekcji</t>
  </si>
  <si>
    <t>ul. Damrota 25, 
40-022 Katowice</t>
  </si>
  <si>
    <t>ul. Wrocławska 92, 
41-902 Bytom</t>
  </si>
  <si>
    <t>ul. Nad Białką 1A, 
43-503 Czechowice-Dziedzice</t>
  </si>
  <si>
    <t>ul. Góry Chełmskiej 15,
 44-100 Gliwice</t>
  </si>
  <si>
    <t>Rynek im. Jana Pawła II Nr 13, 
42-100 Kłobuck</t>
  </si>
  <si>
    <t>ul. Ignacego Paderewskiego 7B, 
42-700 Lubliniec</t>
  </si>
  <si>
    <t>ul. A. Mickiewicza 4, 
41-400 Mysłowice</t>
  </si>
  <si>
    <t>ul. Kazimierza Pułaskiego 68, 
42-300 Myszków</t>
  </si>
  <si>
    <t>ul. Bytomska 92, 
41-940 Piekary Śląskie</t>
  </si>
  <si>
    <t>ul. 3-go Maja 4, 
43-200 Pszczyna</t>
  </si>
  <si>
    <t>ul. Opolska 23, 
42-600 Tarnowskie Góry</t>
  </si>
  <si>
    <t>ul. Leśna 8, 
42-400 Zawiercie</t>
  </si>
  <si>
    <t>ul. Wodzisławska 1, 
44-240 Żory</t>
  </si>
  <si>
    <t>ul. Słoneczna 34, 
40-136 Katowice</t>
  </si>
  <si>
    <t>120 (pojemnik własność US)</t>
  </si>
  <si>
    <t>-</t>
  </si>
  <si>
    <t>worki na odpady zielone - 120 litrów</t>
  </si>
  <si>
    <t>Pierwszy Urząd Skarbowy 
w Katowicach</t>
  </si>
  <si>
    <t>Drugi Urząd Skarbowy 
w Katowicach; 
Izba Administracji Skarbowej w Katowicach</t>
  </si>
  <si>
    <t>Pierwszy Urząd Skarbowy 
w Gliwicach</t>
  </si>
  <si>
    <t>Drugi Urząd Skarbowy 
w Gliwicach</t>
  </si>
  <si>
    <t>a</t>
  </si>
  <si>
    <t>c</t>
  </si>
  <si>
    <t>d</t>
  </si>
  <si>
    <t>e</t>
  </si>
  <si>
    <t>f</t>
  </si>
  <si>
    <t xml:space="preserve">Pojemność pojemnika/worków dla poszczególnej frakcji odpadu </t>
  </si>
  <si>
    <t xml:space="preserve">Liczba pojemników/worków dla poszczególnej frakcji odpadu </t>
  </si>
  <si>
    <t>g</t>
  </si>
  <si>
    <t xml:space="preserve">Adres jednostki organizacyjnej </t>
  </si>
  <si>
    <t>Części</t>
  </si>
  <si>
    <t>Urząd Skarbowy w Zabrzu</t>
  </si>
  <si>
    <t>ul. Bytomska 2, 
41-800 Zabrze</t>
  </si>
  <si>
    <t xml:space="preserve">Urząd Skarbowy w Chorzowie </t>
  </si>
  <si>
    <t>ul. Armii Krajowej 5, 
41-506 Chorzów</t>
  </si>
  <si>
    <t>papier</t>
  </si>
  <si>
    <t>Załącznik nr 4</t>
  </si>
  <si>
    <t xml:space="preserve">Liczba wywozów w czasie trwania umowy </t>
  </si>
  <si>
    <t xml:space="preserve">Cena jednostkowa wywozu 1 pojemnika/worka
 netto </t>
  </si>
  <si>
    <t xml:space="preserve">Cena jednostkowa wywozu 1 pojemnika/worka
 brutto </t>
  </si>
  <si>
    <t>Wartość netto wywozów</t>
  </si>
  <si>
    <t>kwota VAT</t>
  </si>
  <si>
    <t xml:space="preserve">Wartość brutto </t>
  </si>
  <si>
    <t>Razem dla poszczeólnej jednostki</t>
  </si>
  <si>
    <t>Wartość zamówienia dla danej części</t>
  </si>
  <si>
    <t>k
[g x 8%]</t>
  </si>
  <si>
    <t>j
[ e x f x g]</t>
  </si>
  <si>
    <t>i
[g + k]</t>
  </si>
  <si>
    <t>l
[e x f x l]</t>
  </si>
  <si>
    <t>m
[ suma l]</t>
  </si>
  <si>
    <t>n
[suma m]</t>
  </si>
  <si>
    <t>Urząd Skarbowy w Jaworznie</t>
  </si>
  <si>
    <t>ul. Grunwaldzka 274A, 43-600 Jaworzno</t>
  </si>
  <si>
    <t>Urząd Skarbowy w Rudzie Śląskiej</t>
  </si>
  <si>
    <t>ul. Kokotek 6, 
41-700 Ruda Śląska</t>
  </si>
  <si>
    <t>Urząd Skarbowy w Żywcu</t>
  </si>
  <si>
    <t>ul. Krasińskiego 11, 
34-300 Żywiec</t>
  </si>
  <si>
    <t>1 100 (pojemnik własność US)</t>
  </si>
  <si>
    <t>660
lub
770</t>
  </si>
  <si>
    <t>Zmieniony Formularz cenowy</t>
  </si>
  <si>
    <t>2401-ILZ.260.60.2.2021
2401-21-223166
ZKP-17/2021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</si>
</sst>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indexed="63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7" fillId="0" borderId="0" xfId="0" applyFont="1" applyBorder="1"/>
    <xf numFmtId="0" fontId="3" fillId="0" borderId="0" xfId="0" applyFont="1" applyFill="1"/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2" borderId="30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6" fillId="3" borderId="26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6" fillId="3" borderId="19" xfId="0" applyNumberFormat="1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164" fontId="9" fillId="3" borderId="26" xfId="0" applyNumberFormat="1" applyFont="1" applyFill="1" applyBorder="1" applyAlignment="1">
      <alignment horizontal="center" vertical="center" wrapText="1"/>
    </xf>
    <xf numFmtId="164" fontId="6" fillId="3" borderId="42" xfId="0" applyNumberFormat="1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3" fontId="6" fillId="3" borderId="18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6" fillId="3" borderId="16" xfId="0" applyNumberFormat="1" applyFont="1" applyFill="1" applyBorder="1" applyAlignment="1">
      <alignment horizontal="center" vertical="center" wrapText="1"/>
    </xf>
    <xf numFmtId="3" fontId="6" fillId="3" borderId="14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center"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/>
    </xf>
    <xf numFmtId="164" fontId="6" fillId="3" borderId="15" xfId="0" applyNumberFormat="1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3" fontId="9" fillId="3" borderId="8" xfId="0" applyNumberFormat="1" applyFont="1" applyFill="1" applyBorder="1" applyAlignment="1">
      <alignment horizontal="center" vertical="center" wrapText="1"/>
    </xf>
    <xf numFmtId="0" fontId="6" fillId="3" borderId="8" xfId="0" quotePrefix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164" fontId="6" fillId="0" borderId="39" xfId="0" applyNumberFormat="1" applyFont="1" applyBorder="1" applyAlignment="1">
      <alignment horizontal="center" vertical="center"/>
    </xf>
    <xf numFmtId="164" fontId="6" fillId="0" borderId="41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3" fontId="6" fillId="3" borderId="18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textRotation="90"/>
    </xf>
    <xf numFmtId="0" fontId="4" fillId="2" borderId="5" xfId="0" applyNumberFormat="1" applyFont="1" applyFill="1" applyBorder="1" applyAlignment="1">
      <alignment horizontal="center" vertical="center" textRotation="90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17" xfId="0" applyNumberFormat="1" applyFont="1" applyFill="1" applyBorder="1" applyAlignment="1">
      <alignment horizontal="center" vertical="center" wrapText="1"/>
    </xf>
    <xf numFmtId="3" fontId="9" fillId="3" borderId="18" xfId="0" applyNumberFormat="1" applyFont="1" applyFill="1" applyBorder="1" applyAlignment="1">
      <alignment horizontal="center" vertical="center" wrapText="1"/>
    </xf>
    <xf numFmtId="3" fontId="9" fillId="3" borderId="13" xfId="0" applyNumberFormat="1" applyFont="1" applyFill="1" applyBorder="1" applyAlignment="1">
      <alignment horizontal="center" vertical="center" wrapText="1"/>
    </xf>
    <xf numFmtId="3" fontId="9" fillId="3" borderId="16" xfId="0" applyNumberFormat="1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164" fontId="9" fillId="3" borderId="11" xfId="0" applyNumberFormat="1" applyFont="1" applyFill="1" applyBorder="1" applyAlignment="1">
      <alignment horizontal="center" vertical="center" wrapText="1"/>
    </xf>
    <xf numFmtId="164" fontId="9" fillId="3" borderId="43" xfId="0" applyNumberFormat="1" applyFont="1" applyFill="1" applyBorder="1" applyAlignment="1">
      <alignment horizontal="center" vertical="center" wrapText="1"/>
    </xf>
    <xf numFmtId="164" fontId="9" fillId="3" borderId="30" xfId="0" applyNumberFormat="1" applyFont="1" applyFill="1" applyBorder="1" applyAlignment="1">
      <alignment horizontal="center" vertical="center" wrapText="1"/>
    </xf>
    <xf numFmtId="164" fontId="9" fillId="3" borderId="26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164" fontId="6" fillId="3" borderId="31" xfId="0" applyNumberFormat="1" applyFont="1" applyFill="1" applyBorder="1" applyAlignment="1">
      <alignment horizontal="center" vertical="center" wrapText="1"/>
    </xf>
    <xf numFmtId="164" fontId="6" fillId="3" borderId="40" xfId="0" applyNumberFormat="1" applyFont="1" applyFill="1" applyBorder="1" applyAlignment="1">
      <alignment horizontal="center" vertical="center" wrapText="1"/>
    </xf>
    <xf numFmtId="164" fontId="6" fillId="3" borderId="30" xfId="0" applyNumberFormat="1" applyFont="1" applyFill="1" applyBorder="1" applyAlignment="1">
      <alignment horizontal="center" vertical="center" wrapText="1"/>
    </xf>
    <xf numFmtId="164" fontId="6" fillId="3" borderId="26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164" fontId="6" fillId="3" borderId="34" xfId="0" applyNumberFormat="1" applyFont="1" applyFill="1" applyBorder="1" applyAlignment="1">
      <alignment horizontal="center" vertical="center" wrapText="1"/>
    </xf>
    <xf numFmtId="164" fontId="6" fillId="3" borderId="32" xfId="0" applyNumberFormat="1" applyFont="1" applyFill="1" applyBorder="1" applyAlignment="1">
      <alignment horizontal="center" vertical="center" wrapText="1"/>
    </xf>
    <xf numFmtId="164" fontId="6" fillId="3" borderId="44" xfId="0" applyNumberFormat="1" applyFont="1" applyFill="1" applyBorder="1" applyAlignment="1">
      <alignment horizontal="center" vertical="center" wrapText="1"/>
    </xf>
    <xf numFmtId="164" fontId="9" fillId="3" borderId="32" xfId="0" applyNumberFormat="1" applyFont="1" applyFill="1" applyBorder="1" applyAlignment="1">
      <alignment horizontal="center" vertical="center" wrapText="1"/>
    </xf>
    <xf numFmtId="164" fontId="9" fillId="3" borderId="44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3"/>
  <sheetViews>
    <sheetView tabSelected="1" view="pageBreakPreview" zoomScale="50" zoomScaleNormal="50" zoomScaleSheetLayoutView="50" workbookViewId="0">
      <pane ySplit="4" topLeftCell="A5" activePane="bottomLeft" state="frozen"/>
      <selection pane="bottomLeft" activeCell="I9" sqref="I9:I10"/>
    </sheetView>
  </sheetViews>
  <sheetFormatPr defaultRowHeight="15" x14ac:dyDescent="0.25"/>
  <cols>
    <col min="1" max="1" width="4" style="11" customWidth="1"/>
    <col min="2" max="2" width="34.140625" style="12" customWidth="1"/>
    <col min="3" max="3" width="32" style="13" customWidth="1"/>
    <col min="4" max="5" width="15.7109375" style="13" customWidth="1"/>
    <col min="6" max="6" width="16.140625" style="13" customWidth="1"/>
    <col min="7" max="11" width="15.7109375" style="13" customWidth="1"/>
    <col min="12" max="12" width="16.85546875" style="13" customWidth="1"/>
    <col min="13" max="17" width="15.7109375" style="13" customWidth="1"/>
    <col min="18" max="18" width="16.7109375" style="13" customWidth="1"/>
    <col min="19" max="22" width="15.7109375" style="13" customWidth="1"/>
    <col min="23" max="23" width="13.7109375" style="13" customWidth="1"/>
    <col min="24" max="24" width="16.7109375" style="13" customWidth="1"/>
    <col min="25" max="27" width="13.7109375" style="13" customWidth="1"/>
    <col min="28" max="28" width="15.7109375" style="13" customWidth="1"/>
    <col min="29" max="29" width="13.7109375" style="13" customWidth="1"/>
    <col min="30" max="30" width="16.7109375" style="13" customWidth="1"/>
    <col min="31" max="33" width="13.7109375" style="13" customWidth="1"/>
    <col min="34" max="34" width="15.7109375" style="13" customWidth="1"/>
    <col min="35" max="35" width="13.7109375" style="13" customWidth="1"/>
    <col min="36" max="36" width="16.7109375" style="13" customWidth="1"/>
    <col min="37" max="39" width="13.7109375" style="13" customWidth="1"/>
    <col min="40" max="40" width="15.7109375" style="13" customWidth="1"/>
    <col min="41" max="41" width="13.7109375" style="13" customWidth="1"/>
    <col min="42" max="42" width="16.7109375" style="13" customWidth="1"/>
    <col min="43" max="45" width="13.7109375" style="13" customWidth="1"/>
    <col min="46" max="46" width="16.42578125" style="13" customWidth="1"/>
    <col min="47" max="47" width="15.85546875" style="13" customWidth="1"/>
    <col min="48" max="48" width="16.7109375" style="13" customWidth="1"/>
    <col min="49" max="49" width="15.140625" style="13" customWidth="1"/>
    <col min="50" max="50" width="14.42578125" style="13" customWidth="1"/>
    <col min="51" max="51" width="16.28515625" style="13" customWidth="1"/>
    <col min="52" max="52" width="36.5703125" style="10" customWidth="1"/>
    <col min="53" max="53" width="37" style="10" customWidth="1"/>
    <col min="54" max="16384" width="9.140625" style="10"/>
  </cols>
  <sheetData>
    <row r="1" spans="1:53" ht="51" customHeight="1" thickBot="1" x14ac:dyDescent="0.25">
      <c r="A1" s="157" t="s">
        <v>81</v>
      </c>
      <c r="B1" s="158"/>
      <c r="C1" s="159"/>
      <c r="D1" s="95" t="s">
        <v>80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7"/>
      <c r="AZ1" s="93" t="s">
        <v>57</v>
      </c>
      <c r="BA1" s="94"/>
    </row>
    <row r="2" spans="1:53" ht="41.25" customHeight="1" x14ac:dyDescent="0.2">
      <c r="A2" s="147" t="s">
        <v>51</v>
      </c>
      <c r="B2" s="151"/>
      <c r="C2" s="149" t="s">
        <v>50</v>
      </c>
      <c r="D2" s="107" t="s">
        <v>47</v>
      </c>
      <c r="E2" s="108"/>
      <c r="F2" s="108"/>
      <c r="G2" s="108"/>
      <c r="H2" s="109"/>
      <c r="I2" s="110"/>
      <c r="J2" s="153" t="s">
        <v>48</v>
      </c>
      <c r="K2" s="154"/>
      <c r="L2" s="154"/>
      <c r="M2" s="154"/>
      <c r="N2" s="155"/>
      <c r="O2" s="155"/>
      <c r="P2" s="107" t="s">
        <v>58</v>
      </c>
      <c r="Q2" s="108"/>
      <c r="R2" s="108"/>
      <c r="S2" s="108"/>
      <c r="T2" s="109"/>
      <c r="U2" s="110"/>
      <c r="V2" s="107" t="s">
        <v>59</v>
      </c>
      <c r="W2" s="108"/>
      <c r="X2" s="108"/>
      <c r="Y2" s="108"/>
      <c r="Z2" s="109"/>
      <c r="AA2" s="110"/>
      <c r="AB2" s="107" t="s">
        <v>62</v>
      </c>
      <c r="AC2" s="108"/>
      <c r="AD2" s="108"/>
      <c r="AE2" s="108"/>
      <c r="AF2" s="109"/>
      <c r="AG2" s="110"/>
      <c r="AH2" s="107" t="s">
        <v>60</v>
      </c>
      <c r="AI2" s="108"/>
      <c r="AJ2" s="108"/>
      <c r="AK2" s="108"/>
      <c r="AL2" s="109"/>
      <c r="AM2" s="110"/>
      <c r="AN2" s="107" t="s">
        <v>61</v>
      </c>
      <c r="AO2" s="108"/>
      <c r="AP2" s="108"/>
      <c r="AQ2" s="108"/>
      <c r="AR2" s="109"/>
      <c r="AS2" s="110"/>
      <c r="AT2" s="107" t="s">
        <v>63</v>
      </c>
      <c r="AU2" s="108"/>
      <c r="AV2" s="108"/>
      <c r="AW2" s="108"/>
      <c r="AX2" s="109"/>
      <c r="AY2" s="109"/>
      <c r="AZ2" s="129" t="s">
        <v>64</v>
      </c>
      <c r="BA2" s="129" t="s">
        <v>65</v>
      </c>
    </row>
    <row r="3" spans="1:53" ht="56.25" customHeight="1" thickBot="1" x14ac:dyDescent="0.25">
      <c r="A3" s="148"/>
      <c r="B3" s="152"/>
      <c r="C3" s="150"/>
      <c r="D3" s="1" t="s">
        <v>16</v>
      </c>
      <c r="E3" s="2" t="s">
        <v>19</v>
      </c>
      <c r="F3" s="2" t="s">
        <v>17</v>
      </c>
      <c r="G3" s="2" t="s">
        <v>20</v>
      </c>
      <c r="H3" s="3" t="s">
        <v>56</v>
      </c>
      <c r="I3" s="4" t="s">
        <v>18</v>
      </c>
      <c r="J3" s="5" t="s">
        <v>16</v>
      </c>
      <c r="K3" s="2" t="s">
        <v>19</v>
      </c>
      <c r="L3" s="2" t="s">
        <v>17</v>
      </c>
      <c r="M3" s="2" t="s">
        <v>20</v>
      </c>
      <c r="N3" s="3" t="s">
        <v>56</v>
      </c>
      <c r="O3" s="3" t="s">
        <v>18</v>
      </c>
      <c r="P3" s="1" t="s">
        <v>16</v>
      </c>
      <c r="Q3" s="2" t="s">
        <v>19</v>
      </c>
      <c r="R3" s="2" t="s">
        <v>17</v>
      </c>
      <c r="S3" s="2" t="s">
        <v>20</v>
      </c>
      <c r="T3" s="3" t="s">
        <v>56</v>
      </c>
      <c r="U3" s="4" t="s">
        <v>18</v>
      </c>
      <c r="V3" s="1" t="s">
        <v>16</v>
      </c>
      <c r="W3" s="2" t="s">
        <v>19</v>
      </c>
      <c r="X3" s="2" t="s">
        <v>17</v>
      </c>
      <c r="Y3" s="2" t="s">
        <v>20</v>
      </c>
      <c r="Z3" s="3" t="s">
        <v>56</v>
      </c>
      <c r="AA3" s="4" t="s">
        <v>18</v>
      </c>
      <c r="AB3" s="1" t="s">
        <v>16</v>
      </c>
      <c r="AC3" s="2" t="s">
        <v>19</v>
      </c>
      <c r="AD3" s="2" t="s">
        <v>17</v>
      </c>
      <c r="AE3" s="2" t="s">
        <v>20</v>
      </c>
      <c r="AF3" s="3" t="s">
        <v>56</v>
      </c>
      <c r="AG3" s="4" t="s">
        <v>18</v>
      </c>
      <c r="AH3" s="1" t="s">
        <v>16</v>
      </c>
      <c r="AI3" s="2" t="s">
        <v>19</v>
      </c>
      <c r="AJ3" s="2" t="s">
        <v>17</v>
      </c>
      <c r="AK3" s="2" t="s">
        <v>20</v>
      </c>
      <c r="AL3" s="3" t="s">
        <v>56</v>
      </c>
      <c r="AM3" s="4" t="s">
        <v>18</v>
      </c>
      <c r="AN3" s="1" t="s">
        <v>16</v>
      </c>
      <c r="AO3" s="2" t="s">
        <v>19</v>
      </c>
      <c r="AP3" s="2" t="s">
        <v>17</v>
      </c>
      <c r="AQ3" s="2" t="s">
        <v>20</v>
      </c>
      <c r="AR3" s="3" t="s">
        <v>56</v>
      </c>
      <c r="AS3" s="4" t="s">
        <v>18</v>
      </c>
      <c r="AT3" s="1" t="s">
        <v>16</v>
      </c>
      <c r="AU3" s="2" t="s">
        <v>19</v>
      </c>
      <c r="AV3" s="2" t="s">
        <v>17</v>
      </c>
      <c r="AW3" s="2" t="s">
        <v>20</v>
      </c>
      <c r="AX3" s="3" t="s">
        <v>56</v>
      </c>
      <c r="AY3" s="3" t="s">
        <v>18</v>
      </c>
      <c r="AZ3" s="130"/>
      <c r="BA3" s="130"/>
    </row>
    <row r="4" spans="1:53" ht="36.75" customHeight="1" thickBot="1" x14ac:dyDescent="0.25">
      <c r="A4" s="6" t="s">
        <v>42</v>
      </c>
      <c r="B4" s="30"/>
      <c r="C4" s="7" t="s">
        <v>43</v>
      </c>
      <c r="D4" s="111" t="s">
        <v>44</v>
      </c>
      <c r="E4" s="112"/>
      <c r="F4" s="112"/>
      <c r="G4" s="112"/>
      <c r="H4" s="113"/>
      <c r="I4" s="114"/>
      <c r="J4" s="119" t="s">
        <v>45</v>
      </c>
      <c r="K4" s="112"/>
      <c r="L4" s="112"/>
      <c r="M4" s="112"/>
      <c r="N4" s="113"/>
      <c r="O4" s="113"/>
      <c r="P4" s="111" t="s">
        <v>46</v>
      </c>
      <c r="Q4" s="112"/>
      <c r="R4" s="112"/>
      <c r="S4" s="112"/>
      <c r="T4" s="113"/>
      <c r="U4" s="114"/>
      <c r="V4" s="111" t="s">
        <v>49</v>
      </c>
      <c r="W4" s="112"/>
      <c r="X4" s="112"/>
      <c r="Y4" s="112"/>
      <c r="Z4" s="113"/>
      <c r="AA4" s="114"/>
      <c r="AB4" s="124" t="s">
        <v>66</v>
      </c>
      <c r="AC4" s="125"/>
      <c r="AD4" s="125"/>
      <c r="AE4" s="125"/>
      <c r="AF4" s="125"/>
      <c r="AG4" s="126"/>
      <c r="AH4" s="111" t="s">
        <v>68</v>
      </c>
      <c r="AI4" s="112"/>
      <c r="AJ4" s="112"/>
      <c r="AK4" s="112"/>
      <c r="AL4" s="113"/>
      <c r="AM4" s="114"/>
      <c r="AN4" s="111" t="s">
        <v>67</v>
      </c>
      <c r="AO4" s="112"/>
      <c r="AP4" s="112"/>
      <c r="AQ4" s="112"/>
      <c r="AR4" s="113"/>
      <c r="AS4" s="114"/>
      <c r="AT4" s="111" t="s">
        <v>69</v>
      </c>
      <c r="AU4" s="112"/>
      <c r="AV4" s="112"/>
      <c r="AW4" s="112"/>
      <c r="AX4" s="113"/>
      <c r="AY4" s="113"/>
      <c r="AZ4" s="24" t="s">
        <v>70</v>
      </c>
      <c r="BA4" s="24" t="s">
        <v>71</v>
      </c>
    </row>
    <row r="5" spans="1:53" ht="63" customHeight="1" x14ac:dyDescent="0.2">
      <c r="A5" s="134">
        <v>1</v>
      </c>
      <c r="B5" s="142" t="s">
        <v>0</v>
      </c>
      <c r="C5" s="144" t="s">
        <v>21</v>
      </c>
      <c r="D5" s="162">
        <v>1100</v>
      </c>
      <c r="E5" s="160">
        <v>1100</v>
      </c>
      <c r="F5" s="145" t="s">
        <v>79</v>
      </c>
      <c r="G5" s="83" t="s">
        <v>79</v>
      </c>
      <c r="H5" s="160">
        <v>1100</v>
      </c>
      <c r="I5" s="164" t="s">
        <v>37</v>
      </c>
      <c r="J5" s="168">
        <v>1</v>
      </c>
      <c r="K5" s="166">
        <v>2</v>
      </c>
      <c r="L5" s="166">
        <v>1</v>
      </c>
      <c r="M5" s="38">
        <v>1</v>
      </c>
      <c r="N5" s="166">
        <v>1</v>
      </c>
      <c r="O5" s="174">
        <v>20</v>
      </c>
      <c r="P5" s="176">
        <v>4</v>
      </c>
      <c r="Q5" s="182">
        <v>53</v>
      </c>
      <c r="R5" s="180">
        <v>53</v>
      </c>
      <c r="S5" s="38">
        <v>106</v>
      </c>
      <c r="T5" s="179">
        <v>27</v>
      </c>
      <c r="U5" s="178">
        <v>4</v>
      </c>
      <c r="V5" s="195"/>
      <c r="W5" s="172"/>
      <c r="X5" s="172"/>
      <c r="Y5" s="57"/>
      <c r="Z5" s="172"/>
      <c r="AA5" s="170"/>
      <c r="AB5" s="197">
        <f t="shared" ref="AB5:AG5" si="0">ROUND(V5*8%,2)</f>
        <v>0</v>
      </c>
      <c r="AC5" s="117">
        <f t="shared" si="0"/>
        <v>0</v>
      </c>
      <c r="AD5" s="117">
        <f t="shared" si="0"/>
        <v>0</v>
      </c>
      <c r="AE5" s="55">
        <f t="shared" si="0"/>
        <v>0</v>
      </c>
      <c r="AF5" s="117">
        <f t="shared" si="0"/>
        <v>0</v>
      </c>
      <c r="AG5" s="185">
        <f t="shared" si="0"/>
        <v>0</v>
      </c>
      <c r="AH5" s="193">
        <f t="shared" ref="AH5:AM5" si="1">V5+AB5</f>
        <v>0</v>
      </c>
      <c r="AI5" s="189">
        <f t="shared" si="1"/>
        <v>0</v>
      </c>
      <c r="AJ5" s="189">
        <f t="shared" si="1"/>
        <v>0</v>
      </c>
      <c r="AK5" s="19">
        <f t="shared" si="1"/>
        <v>0</v>
      </c>
      <c r="AL5" s="189">
        <f t="shared" si="1"/>
        <v>0</v>
      </c>
      <c r="AM5" s="187">
        <f t="shared" si="1"/>
        <v>0</v>
      </c>
      <c r="AN5" s="191">
        <f t="shared" ref="AN5:AS5" si="2">J5*P5*V5</f>
        <v>0</v>
      </c>
      <c r="AO5" s="189">
        <f t="shared" si="2"/>
        <v>0</v>
      </c>
      <c r="AP5" s="189">
        <f t="shared" si="2"/>
        <v>0</v>
      </c>
      <c r="AQ5" s="19">
        <f t="shared" si="2"/>
        <v>0</v>
      </c>
      <c r="AR5" s="189">
        <f t="shared" si="2"/>
        <v>0</v>
      </c>
      <c r="AS5" s="187">
        <f t="shared" si="2"/>
        <v>0</v>
      </c>
      <c r="AT5" s="191">
        <f t="shared" ref="AT5:AY5" si="3">J5*P5*AH5</f>
        <v>0</v>
      </c>
      <c r="AU5" s="189">
        <f t="shared" si="3"/>
        <v>0</v>
      </c>
      <c r="AV5" s="189">
        <f t="shared" si="3"/>
        <v>0</v>
      </c>
      <c r="AW5" s="19">
        <f t="shared" si="3"/>
        <v>0</v>
      </c>
      <c r="AX5" s="189">
        <f t="shared" si="3"/>
        <v>0</v>
      </c>
      <c r="AY5" s="187">
        <f t="shared" si="3"/>
        <v>0</v>
      </c>
      <c r="AZ5" s="133">
        <f>AT5+AU5+AV5+AW5+AW6+AX5+AY5</f>
        <v>0</v>
      </c>
      <c r="BA5" s="98">
        <f>AZ5+AZ7+AZ8+AZ9</f>
        <v>0</v>
      </c>
    </row>
    <row r="6" spans="1:53" ht="63" customHeight="1" x14ac:dyDescent="0.2">
      <c r="A6" s="135"/>
      <c r="B6" s="143"/>
      <c r="C6" s="139"/>
      <c r="D6" s="163"/>
      <c r="E6" s="161"/>
      <c r="F6" s="146"/>
      <c r="G6" s="63">
        <v>1100</v>
      </c>
      <c r="H6" s="161"/>
      <c r="I6" s="165"/>
      <c r="J6" s="169"/>
      <c r="K6" s="167"/>
      <c r="L6" s="167"/>
      <c r="M6" s="39">
        <v>1</v>
      </c>
      <c r="N6" s="167"/>
      <c r="O6" s="175"/>
      <c r="P6" s="177"/>
      <c r="Q6" s="183"/>
      <c r="R6" s="181"/>
      <c r="S6" s="56">
        <v>106</v>
      </c>
      <c r="T6" s="102"/>
      <c r="U6" s="106"/>
      <c r="V6" s="196"/>
      <c r="W6" s="173"/>
      <c r="X6" s="173"/>
      <c r="Y6" s="45"/>
      <c r="Z6" s="173"/>
      <c r="AA6" s="171"/>
      <c r="AB6" s="198"/>
      <c r="AC6" s="118"/>
      <c r="AD6" s="118"/>
      <c r="AE6" s="47">
        <f>ROUND(Y6*8%,2)</f>
        <v>0</v>
      </c>
      <c r="AF6" s="118"/>
      <c r="AG6" s="186"/>
      <c r="AH6" s="194"/>
      <c r="AI6" s="190"/>
      <c r="AJ6" s="190"/>
      <c r="AK6" s="46">
        <f t="shared" ref="AK6:AK10" si="4">Y6+AE6</f>
        <v>0</v>
      </c>
      <c r="AL6" s="190"/>
      <c r="AM6" s="188"/>
      <c r="AN6" s="192"/>
      <c r="AO6" s="190"/>
      <c r="AP6" s="190"/>
      <c r="AQ6" s="37">
        <f t="shared" ref="AQ6:AQ10" si="5">M6*S6*Y6</f>
        <v>0</v>
      </c>
      <c r="AR6" s="190"/>
      <c r="AS6" s="188"/>
      <c r="AT6" s="192"/>
      <c r="AU6" s="190"/>
      <c r="AV6" s="190"/>
      <c r="AW6" s="46">
        <f>M6*S6*AK6</f>
        <v>0</v>
      </c>
      <c r="AX6" s="190"/>
      <c r="AY6" s="188"/>
      <c r="AZ6" s="99"/>
      <c r="BA6" s="99"/>
    </row>
    <row r="7" spans="1:53" ht="63" customHeight="1" x14ac:dyDescent="0.2">
      <c r="A7" s="135"/>
      <c r="B7" s="40" t="s">
        <v>38</v>
      </c>
      <c r="C7" s="59" t="s">
        <v>4</v>
      </c>
      <c r="D7" s="52">
        <v>240</v>
      </c>
      <c r="E7" s="48">
        <v>240</v>
      </c>
      <c r="F7" s="48">
        <v>120</v>
      </c>
      <c r="G7" s="48">
        <v>1100</v>
      </c>
      <c r="H7" s="48">
        <v>1100</v>
      </c>
      <c r="I7" s="64">
        <v>0</v>
      </c>
      <c r="J7" s="53">
        <v>1</v>
      </c>
      <c r="K7" s="32">
        <v>2</v>
      </c>
      <c r="L7" s="32">
        <v>1</v>
      </c>
      <c r="M7" s="32">
        <v>2</v>
      </c>
      <c r="N7" s="32">
        <v>1</v>
      </c>
      <c r="O7" s="54">
        <v>0</v>
      </c>
      <c r="P7" s="51">
        <v>12</v>
      </c>
      <c r="Q7" s="49">
        <v>12</v>
      </c>
      <c r="R7" s="49">
        <v>12</v>
      </c>
      <c r="S7" s="49">
        <v>48</v>
      </c>
      <c r="T7" s="49">
        <v>24</v>
      </c>
      <c r="U7" s="50">
        <v>0</v>
      </c>
      <c r="V7" s="69"/>
      <c r="W7" s="36"/>
      <c r="X7" s="36"/>
      <c r="Y7" s="36"/>
      <c r="Z7" s="36"/>
      <c r="AA7" s="66"/>
      <c r="AB7" s="51">
        <f t="shared" ref="AB7:AD8" si="6">ROUND(V7*8%,2)</f>
        <v>0</v>
      </c>
      <c r="AC7" s="49">
        <f t="shared" si="6"/>
        <v>0</v>
      </c>
      <c r="AD7" s="49">
        <f t="shared" si="6"/>
        <v>0</v>
      </c>
      <c r="AE7" s="49">
        <f>ROUND(Y7*8%,2)</f>
        <v>0</v>
      </c>
      <c r="AF7" s="49">
        <f>ROUND(Z7*8%,2)</f>
        <v>0</v>
      </c>
      <c r="AG7" s="50">
        <f>ROUND(AA7*8%,2)</f>
        <v>0</v>
      </c>
      <c r="AH7" s="67">
        <f t="shared" ref="AH7:AJ8" si="7">V7+AB7</f>
        <v>0</v>
      </c>
      <c r="AI7" s="20">
        <f t="shared" si="7"/>
        <v>0</v>
      </c>
      <c r="AJ7" s="20">
        <f t="shared" si="7"/>
        <v>0</v>
      </c>
      <c r="AK7" s="20">
        <f t="shared" si="4"/>
        <v>0</v>
      </c>
      <c r="AL7" s="20">
        <f t="shared" ref="AL7:AM9" si="8">Z7+AF7</f>
        <v>0</v>
      </c>
      <c r="AM7" s="22">
        <f t="shared" si="8"/>
        <v>0</v>
      </c>
      <c r="AN7" s="21">
        <f t="shared" ref="AN7:AP9" si="9">J7*P7*V7</f>
        <v>0</v>
      </c>
      <c r="AO7" s="20">
        <f t="shared" si="9"/>
        <v>0</v>
      </c>
      <c r="AP7" s="20">
        <f t="shared" si="9"/>
        <v>0</v>
      </c>
      <c r="AQ7" s="20">
        <f t="shared" si="5"/>
        <v>0</v>
      </c>
      <c r="AR7" s="20">
        <f t="shared" ref="AR7:AS8" si="10">N7*T7*Z7</f>
        <v>0</v>
      </c>
      <c r="AS7" s="22">
        <f t="shared" si="10"/>
        <v>0</v>
      </c>
      <c r="AT7" s="21">
        <f t="shared" ref="AT7:AY8" si="11">J7*P7*AH7</f>
        <v>0</v>
      </c>
      <c r="AU7" s="20">
        <f t="shared" si="11"/>
        <v>0</v>
      </c>
      <c r="AV7" s="20">
        <f t="shared" si="11"/>
        <v>0</v>
      </c>
      <c r="AW7" s="20">
        <f t="shared" si="11"/>
        <v>0</v>
      </c>
      <c r="AX7" s="20">
        <f t="shared" si="11"/>
        <v>0</v>
      </c>
      <c r="AY7" s="23">
        <f t="shared" si="11"/>
        <v>0</v>
      </c>
      <c r="AZ7" s="25">
        <f>AT7+AU7+AV7+AW7+AX7+AY7</f>
        <v>0</v>
      </c>
      <c r="BA7" s="100"/>
    </row>
    <row r="8" spans="1:53" ht="65.25" customHeight="1" x14ac:dyDescent="0.2">
      <c r="A8" s="135"/>
      <c r="B8" s="72" t="s">
        <v>39</v>
      </c>
      <c r="C8" s="84" t="s">
        <v>5</v>
      </c>
      <c r="D8" s="85" t="s">
        <v>79</v>
      </c>
      <c r="E8" s="86">
        <v>1100</v>
      </c>
      <c r="F8" s="87" t="s">
        <v>79</v>
      </c>
      <c r="G8" s="86">
        <v>1100</v>
      </c>
      <c r="H8" s="86">
        <v>1100</v>
      </c>
      <c r="I8" s="88" t="s">
        <v>37</v>
      </c>
      <c r="J8" s="75">
        <v>1</v>
      </c>
      <c r="K8" s="73">
        <v>1</v>
      </c>
      <c r="L8" s="73">
        <v>1</v>
      </c>
      <c r="M8" s="71">
        <v>1</v>
      </c>
      <c r="N8" s="73">
        <v>1</v>
      </c>
      <c r="O8" s="89">
        <v>40</v>
      </c>
      <c r="P8" s="75">
        <v>12</v>
      </c>
      <c r="Q8" s="73">
        <v>53</v>
      </c>
      <c r="R8" s="73">
        <v>53</v>
      </c>
      <c r="S8" s="71">
        <v>106</v>
      </c>
      <c r="T8" s="73">
        <v>12</v>
      </c>
      <c r="U8" s="74">
        <v>12</v>
      </c>
      <c r="V8" s="90"/>
      <c r="W8" s="70"/>
      <c r="X8" s="70"/>
      <c r="Y8" s="82"/>
      <c r="Z8" s="70"/>
      <c r="AA8" s="91"/>
      <c r="AB8" s="75">
        <f t="shared" si="6"/>
        <v>0</v>
      </c>
      <c r="AC8" s="73">
        <f t="shared" si="6"/>
        <v>0</v>
      </c>
      <c r="AD8" s="73">
        <f t="shared" si="6"/>
        <v>0</v>
      </c>
      <c r="AE8" s="71">
        <f>ROUND(Y8*8%,2)</f>
        <v>0</v>
      </c>
      <c r="AF8" s="73">
        <f>ROUND(Z8*8%,2)</f>
        <v>0</v>
      </c>
      <c r="AG8" s="74">
        <f>ROUND(AA8*8%,2)</f>
        <v>0</v>
      </c>
      <c r="AH8" s="79">
        <f t="shared" si="7"/>
        <v>0</v>
      </c>
      <c r="AI8" s="77">
        <f t="shared" si="7"/>
        <v>0</v>
      </c>
      <c r="AJ8" s="77">
        <f t="shared" si="7"/>
        <v>0</v>
      </c>
      <c r="AK8" s="77">
        <f t="shared" si="4"/>
        <v>0</v>
      </c>
      <c r="AL8" s="77">
        <f t="shared" si="8"/>
        <v>0</v>
      </c>
      <c r="AM8" s="80">
        <f t="shared" si="8"/>
        <v>0</v>
      </c>
      <c r="AN8" s="76">
        <f t="shared" si="9"/>
        <v>0</v>
      </c>
      <c r="AO8" s="77">
        <f t="shared" si="9"/>
        <v>0</v>
      </c>
      <c r="AP8" s="77">
        <f t="shared" si="9"/>
        <v>0</v>
      </c>
      <c r="AQ8" s="77">
        <f t="shared" si="5"/>
        <v>0</v>
      </c>
      <c r="AR8" s="77">
        <f t="shared" si="10"/>
        <v>0</v>
      </c>
      <c r="AS8" s="80">
        <f t="shared" si="10"/>
        <v>0</v>
      </c>
      <c r="AT8" s="76">
        <f t="shared" si="11"/>
        <v>0</v>
      </c>
      <c r="AU8" s="77">
        <f t="shared" si="11"/>
        <v>0</v>
      </c>
      <c r="AV8" s="77">
        <f t="shared" si="11"/>
        <v>0</v>
      </c>
      <c r="AW8" s="77">
        <f t="shared" si="11"/>
        <v>0</v>
      </c>
      <c r="AX8" s="77">
        <f t="shared" si="11"/>
        <v>0</v>
      </c>
      <c r="AY8" s="81">
        <f t="shared" si="11"/>
        <v>0</v>
      </c>
      <c r="AZ8" s="78">
        <f>AT8+AU8+AV8+AW8+AX8+AY8</f>
        <v>0</v>
      </c>
      <c r="BA8" s="100"/>
    </row>
    <row r="9" spans="1:53" ht="59.25" customHeight="1" x14ac:dyDescent="0.2">
      <c r="A9" s="135"/>
      <c r="B9" s="156" t="s">
        <v>15</v>
      </c>
      <c r="C9" s="138" t="s">
        <v>34</v>
      </c>
      <c r="D9" s="140">
        <v>120</v>
      </c>
      <c r="E9" s="141">
        <v>1100</v>
      </c>
      <c r="F9" s="141">
        <v>120</v>
      </c>
      <c r="G9" s="92" t="s">
        <v>79</v>
      </c>
      <c r="H9" s="141">
        <v>1100</v>
      </c>
      <c r="I9" s="137">
        <v>120</v>
      </c>
      <c r="J9" s="132">
        <v>1</v>
      </c>
      <c r="K9" s="102">
        <v>1</v>
      </c>
      <c r="L9" s="102">
        <v>1</v>
      </c>
      <c r="M9" s="32">
        <v>1</v>
      </c>
      <c r="N9" s="102">
        <v>1</v>
      </c>
      <c r="O9" s="104">
        <v>1</v>
      </c>
      <c r="P9" s="116">
        <v>27</v>
      </c>
      <c r="Q9" s="102">
        <v>27</v>
      </c>
      <c r="R9" s="102">
        <v>53</v>
      </c>
      <c r="S9" s="56">
        <v>106</v>
      </c>
      <c r="T9" s="102">
        <v>106</v>
      </c>
      <c r="U9" s="106">
        <v>7</v>
      </c>
      <c r="V9" s="122"/>
      <c r="W9" s="120"/>
      <c r="X9" s="120"/>
      <c r="Y9" s="36"/>
      <c r="Z9" s="120"/>
      <c r="AA9" s="121"/>
      <c r="AB9" s="116">
        <f t="shared" ref="AB9:AG9" si="12">ROUND(V9*8%,2)</f>
        <v>0</v>
      </c>
      <c r="AC9" s="102">
        <f t="shared" si="12"/>
        <v>0</v>
      </c>
      <c r="AD9" s="102">
        <f t="shared" si="12"/>
        <v>0</v>
      </c>
      <c r="AE9" s="49">
        <f t="shared" si="12"/>
        <v>0</v>
      </c>
      <c r="AF9" s="102">
        <f t="shared" si="12"/>
        <v>0</v>
      </c>
      <c r="AG9" s="106">
        <f t="shared" si="12"/>
        <v>0</v>
      </c>
      <c r="AH9" s="131">
        <f>V9+AB9</f>
        <v>0</v>
      </c>
      <c r="AI9" s="101">
        <f t="shared" ref="AI9:AJ9" si="13">W9+AC9</f>
        <v>0</v>
      </c>
      <c r="AJ9" s="101">
        <f t="shared" si="13"/>
        <v>0</v>
      </c>
      <c r="AK9" s="20">
        <f t="shared" si="4"/>
        <v>0</v>
      </c>
      <c r="AL9" s="101">
        <f t="shared" si="8"/>
        <v>0</v>
      </c>
      <c r="AM9" s="105">
        <f t="shared" si="8"/>
        <v>0</v>
      </c>
      <c r="AN9" s="115">
        <f t="shared" si="9"/>
        <v>0</v>
      </c>
      <c r="AO9" s="101">
        <f t="shared" si="9"/>
        <v>0</v>
      </c>
      <c r="AP9" s="101">
        <f t="shared" si="9"/>
        <v>0</v>
      </c>
      <c r="AQ9" s="20">
        <f t="shared" si="5"/>
        <v>0</v>
      </c>
      <c r="AR9" s="101">
        <f>N9*T9*Z9</f>
        <v>0</v>
      </c>
      <c r="AS9" s="105">
        <f>O9*U9*AA9</f>
        <v>0</v>
      </c>
      <c r="AT9" s="115">
        <f t="shared" ref="AT9:AY9" si="14">J9*P9*AH9</f>
        <v>0</v>
      </c>
      <c r="AU9" s="101">
        <f t="shared" si="14"/>
        <v>0</v>
      </c>
      <c r="AV9" s="101">
        <f t="shared" si="14"/>
        <v>0</v>
      </c>
      <c r="AW9" s="20">
        <f t="shared" si="14"/>
        <v>0</v>
      </c>
      <c r="AX9" s="101">
        <f t="shared" si="14"/>
        <v>0</v>
      </c>
      <c r="AY9" s="103">
        <f t="shared" si="14"/>
        <v>0</v>
      </c>
      <c r="AZ9" s="127">
        <f>AT9+AU9+AV9+AW9+AW10+AX9+AY9</f>
        <v>0</v>
      </c>
      <c r="BA9" s="100"/>
    </row>
    <row r="10" spans="1:53" ht="36" customHeight="1" x14ac:dyDescent="0.2">
      <c r="A10" s="136"/>
      <c r="B10" s="143"/>
      <c r="C10" s="139"/>
      <c r="D10" s="140"/>
      <c r="E10" s="141"/>
      <c r="F10" s="141"/>
      <c r="G10" s="48">
        <v>1100</v>
      </c>
      <c r="H10" s="141"/>
      <c r="I10" s="137"/>
      <c r="J10" s="132"/>
      <c r="K10" s="102"/>
      <c r="L10" s="102"/>
      <c r="M10" s="32">
        <v>1</v>
      </c>
      <c r="N10" s="102"/>
      <c r="O10" s="104"/>
      <c r="P10" s="116"/>
      <c r="Q10" s="102"/>
      <c r="R10" s="102"/>
      <c r="S10" s="56">
        <v>106</v>
      </c>
      <c r="T10" s="102"/>
      <c r="U10" s="106"/>
      <c r="V10" s="122"/>
      <c r="W10" s="120"/>
      <c r="X10" s="120"/>
      <c r="Y10" s="36"/>
      <c r="Z10" s="120"/>
      <c r="AA10" s="121"/>
      <c r="AB10" s="116"/>
      <c r="AC10" s="102"/>
      <c r="AD10" s="102"/>
      <c r="AE10" s="49">
        <f>ROUND(Y10*8%,2)</f>
        <v>0</v>
      </c>
      <c r="AF10" s="102"/>
      <c r="AG10" s="106"/>
      <c r="AH10" s="132"/>
      <c r="AI10" s="102"/>
      <c r="AJ10" s="102"/>
      <c r="AK10" s="20">
        <f t="shared" si="4"/>
        <v>0</v>
      </c>
      <c r="AL10" s="102"/>
      <c r="AM10" s="106"/>
      <c r="AN10" s="116"/>
      <c r="AO10" s="102"/>
      <c r="AP10" s="102"/>
      <c r="AQ10" s="20">
        <f t="shared" si="5"/>
        <v>0</v>
      </c>
      <c r="AR10" s="102"/>
      <c r="AS10" s="106"/>
      <c r="AT10" s="116"/>
      <c r="AU10" s="102"/>
      <c r="AV10" s="102"/>
      <c r="AW10" s="20">
        <f>M10*S10*AK10</f>
        <v>0</v>
      </c>
      <c r="AX10" s="102"/>
      <c r="AY10" s="104"/>
      <c r="AZ10" s="128"/>
      <c r="BA10" s="100"/>
    </row>
    <row r="11" spans="1:53" ht="63" customHeight="1" x14ac:dyDescent="0.2">
      <c r="A11" s="29">
        <v>2</v>
      </c>
      <c r="B11" s="40" t="s">
        <v>1</v>
      </c>
      <c r="C11" s="59" t="s">
        <v>22</v>
      </c>
      <c r="D11" s="52">
        <v>140</v>
      </c>
      <c r="E11" s="48">
        <v>240</v>
      </c>
      <c r="F11" s="48">
        <v>120</v>
      </c>
      <c r="G11" s="48">
        <v>1100</v>
      </c>
      <c r="H11" s="48">
        <v>1100</v>
      </c>
      <c r="I11" s="64">
        <v>770</v>
      </c>
      <c r="J11" s="53">
        <v>1</v>
      </c>
      <c r="K11" s="32">
        <v>1</v>
      </c>
      <c r="L11" s="32">
        <v>1</v>
      </c>
      <c r="M11" s="32">
        <v>2</v>
      </c>
      <c r="N11" s="32">
        <v>1</v>
      </c>
      <c r="O11" s="54">
        <v>1</v>
      </c>
      <c r="P11" s="51">
        <v>12</v>
      </c>
      <c r="Q11" s="49">
        <v>53</v>
      </c>
      <c r="R11" s="49">
        <v>53</v>
      </c>
      <c r="S11" s="49">
        <v>53</v>
      </c>
      <c r="T11" s="49">
        <v>12</v>
      </c>
      <c r="U11" s="50">
        <v>4</v>
      </c>
      <c r="V11" s="69"/>
      <c r="W11" s="36"/>
      <c r="X11" s="36"/>
      <c r="Y11" s="36"/>
      <c r="Z11" s="36"/>
      <c r="AA11" s="66"/>
      <c r="AB11" s="51">
        <f>ROUND(V11*8%,2)</f>
        <v>0</v>
      </c>
      <c r="AC11" s="49">
        <f>ROUND(W11*8%,2)</f>
        <v>0</v>
      </c>
      <c r="AD11" s="49">
        <f>ROUND(X11*8%,2)</f>
        <v>0</v>
      </c>
      <c r="AE11" s="49">
        <f>ROUND(Y11*8%,2)</f>
        <v>0</v>
      </c>
      <c r="AF11" s="49">
        <f>ROUND(Z11*8%,2)</f>
        <v>0</v>
      </c>
      <c r="AG11" s="50">
        <f>ROUND(AA11*8%,2)</f>
        <v>0</v>
      </c>
      <c r="AH11" s="67">
        <f>V11+AB11</f>
        <v>0</v>
      </c>
      <c r="AI11" s="20">
        <f t="shared" ref="AI11:AM11" si="15">W11+AC11</f>
        <v>0</v>
      </c>
      <c r="AJ11" s="20">
        <f t="shared" si="15"/>
        <v>0</v>
      </c>
      <c r="AK11" s="20">
        <f t="shared" si="15"/>
        <v>0</v>
      </c>
      <c r="AL11" s="20">
        <f t="shared" si="15"/>
        <v>0</v>
      </c>
      <c r="AM11" s="22">
        <f t="shared" si="15"/>
        <v>0</v>
      </c>
      <c r="AN11" s="21">
        <f>J11*P11*V11</f>
        <v>0</v>
      </c>
      <c r="AO11" s="20">
        <f t="shared" ref="AO11:AS11" si="16">K11*Q11*W11</f>
        <v>0</v>
      </c>
      <c r="AP11" s="20">
        <f t="shared" si="16"/>
        <v>0</v>
      </c>
      <c r="AQ11" s="20">
        <f t="shared" si="16"/>
        <v>0</v>
      </c>
      <c r="AR11" s="20">
        <f t="shared" si="16"/>
        <v>0</v>
      </c>
      <c r="AS11" s="22">
        <f t="shared" si="16"/>
        <v>0</v>
      </c>
      <c r="AT11" s="21">
        <f>J11*P11*AH11</f>
        <v>0</v>
      </c>
      <c r="AU11" s="20">
        <f>K11*Q11*AI11</f>
        <v>0</v>
      </c>
      <c r="AV11" s="20">
        <f>L11*R11*AJ11</f>
        <v>0</v>
      </c>
      <c r="AW11" s="20">
        <f>M11*S11*AK11</f>
        <v>0</v>
      </c>
      <c r="AX11" s="20">
        <f>N11*T11*AL11</f>
        <v>0</v>
      </c>
      <c r="AY11" s="23">
        <f>O11*U11*AM11</f>
        <v>0</v>
      </c>
      <c r="AZ11" s="25">
        <f>AT11+AU11+AV11+AW11+AX11+AY11</f>
        <v>0</v>
      </c>
      <c r="BA11" s="27">
        <f>AZ11</f>
        <v>0</v>
      </c>
    </row>
    <row r="12" spans="1:53" ht="63" customHeight="1" x14ac:dyDescent="0.2">
      <c r="A12" s="29">
        <v>3</v>
      </c>
      <c r="B12" s="40" t="s">
        <v>54</v>
      </c>
      <c r="C12" s="59" t="s">
        <v>55</v>
      </c>
      <c r="D12" s="52">
        <v>240</v>
      </c>
      <c r="E12" s="48">
        <v>1100</v>
      </c>
      <c r="F12" s="48">
        <v>240</v>
      </c>
      <c r="G12" s="48">
        <v>1100</v>
      </c>
      <c r="H12" s="48">
        <v>1100</v>
      </c>
      <c r="I12" s="64">
        <v>240</v>
      </c>
      <c r="J12" s="53">
        <v>1</v>
      </c>
      <c r="K12" s="32">
        <v>1</v>
      </c>
      <c r="L12" s="32">
        <v>1</v>
      </c>
      <c r="M12" s="32">
        <v>1</v>
      </c>
      <c r="N12" s="32">
        <v>1</v>
      </c>
      <c r="O12" s="54">
        <v>1</v>
      </c>
      <c r="P12" s="51">
        <v>12</v>
      </c>
      <c r="Q12" s="49">
        <v>12</v>
      </c>
      <c r="R12" s="49">
        <v>27</v>
      </c>
      <c r="S12" s="49">
        <v>106</v>
      </c>
      <c r="T12" s="49">
        <v>12</v>
      </c>
      <c r="U12" s="50">
        <v>20</v>
      </c>
      <c r="V12" s="69"/>
      <c r="W12" s="36"/>
      <c r="X12" s="36"/>
      <c r="Y12" s="36"/>
      <c r="Z12" s="36"/>
      <c r="AA12" s="66"/>
      <c r="AB12" s="51">
        <f t="shared" ref="AB12:AB28" si="17">ROUND(V12*8%,2)</f>
        <v>0</v>
      </c>
      <c r="AC12" s="49">
        <f t="shared" ref="AC12:AC28" si="18">ROUND(W12*8%,2)</f>
        <v>0</v>
      </c>
      <c r="AD12" s="49">
        <f t="shared" ref="AD12:AD28" si="19">ROUND(X12*8%,2)</f>
        <v>0</v>
      </c>
      <c r="AE12" s="49">
        <f t="shared" ref="AE12:AE28" si="20">ROUND(Y12*8%,2)</f>
        <v>0</v>
      </c>
      <c r="AF12" s="49">
        <f t="shared" ref="AF12:AF28" si="21">ROUND(Z12*8%,2)</f>
        <v>0</v>
      </c>
      <c r="AG12" s="50">
        <f t="shared" ref="AG12:AG28" si="22">ROUND(AA12*8%,2)</f>
        <v>0</v>
      </c>
      <c r="AH12" s="67">
        <f t="shared" ref="AH12:AH28" si="23">V12+AB12</f>
        <v>0</v>
      </c>
      <c r="AI12" s="31">
        <f t="shared" ref="AI12:AI28" si="24">W12+AC12</f>
        <v>0</v>
      </c>
      <c r="AJ12" s="31">
        <f t="shared" ref="AJ12:AJ28" si="25">X12+AD12</f>
        <v>0</v>
      </c>
      <c r="AK12" s="31">
        <f t="shared" ref="AK12:AK28" si="26">Y12+AE12</f>
        <v>0</v>
      </c>
      <c r="AL12" s="31">
        <f t="shared" ref="AL12:AL28" si="27">Z12+AF12</f>
        <v>0</v>
      </c>
      <c r="AM12" s="35">
        <f t="shared" ref="AM12:AM28" si="28">AA12+AG12</f>
        <v>0</v>
      </c>
      <c r="AN12" s="34">
        <f t="shared" ref="AN12:AN28" si="29">J12*P12*V12</f>
        <v>0</v>
      </c>
      <c r="AO12" s="31">
        <f t="shared" ref="AO12:AO28" si="30">K12*Q12*W12</f>
        <v>0</v>
      </c>
      <c r="AP12" s="31">
        <f t="shared" ref="AP12:AP28" si="31">L12*R12*X12</f>
        <v>0</v>
      </c>
      <c r="AQ12" s="31">
        <f t="shared" ref="AQ12:AQ28" si="32">M12*S12*Y12</f>
        <v>0</v>
      </c>
      <c r="AR12" s="31">
        <f t="shared" ref="AR12:AR28" si="33">N12*T12*Z12</f>
        <v>0</v>
      </c>
      <c r="AS12" s="35">
        <f t="shared" ref="AS12:AS28" si="34">O12*U12*AA12</f>
        <v>0</v>
      </c>
      <c r="AT12" s="34">
        <f t="shared" ref="AT12:AT28" si="35">J12*P12*AH12</f>
        <v>0</v>
      </c>
      <c r="AU12" s="31">
        <f t="shared" ref="AU12:AU28" si="36">K12*Q12*AI12</f>
        <v>0</v>
      </c>
      <c r="AV12" s="31">
        <f t="shared" ref="AV12:AV28" si="37">L12*R12*AJ12</f>
        <v>0</v>
      </c>
      <c r="AW12" s="31">
        <f t="shared" ref="AW12:AW28" si="38">M12*S12*AK12</f>
        <v>0</v>
      </c>
      <c r="AX12" s="31">
        <f t="shared" ref="AX12:AX28" si="39">N12*T12*AL12</f>
        <v>0</v>
      </c>
      <c r="AY12" s="33">
        <f t="shared" ref="AY12:AY28" si="40">O12*U12*AM12</f>
        <v>0</v>
      </c>
      <c r="AZ12" s="25">
        <f>AT12+AU12+AV12+AW12+AX12+AY12</f>
        <v>0</v>
      </c>
      <c r="BA12" s="27">
        <f>AZ12</f>
        <v>0</v>
      </c>
    </row>
    <row r="13" spans="1:53" ht="63" customHeight="1" x14ac:dyDescent="0.2">
      <c r="A13" s="29">
        <v>4</v>
      </c>
      <c r="B13" s="40" t="s">
        <v>2</v>
      </c>
      <c r="C13" s="59" t="s">
        <v>23</v>
      </c>
      <c r="D13" s="52">
        <v>120</v>
      </c>
      <c r="E13" s="48">
        <v>1100</v>
      </c>
      <c r="F13" s="48">
        <v>120</v>
      </c>
      <c r="G13" s="48">
        <v>1100</v>
      </c>
      <c r="H13" s="48">
        <v>1100</v>
      </c>
      <c r="I13" s="64">
        <v>1100</v>
      </c>
      <c r="J13" s="53">
        <v>1</v>
      </c>
      <c r="K13" s="32">
        <v>1</v>
      </c>
      <c r="L13" s="32">
        <v>1</v>
      </c>
      <c r="M13" s="32">
        <v>1</v>
      </c>
      <c r="N13" s="32">
        <v>1</v>
      </c>
      <c r="O13" s="54">
        <v>20</v>
      </c>
      <c r="P13" s="51">
        <v>12</v>
      </c>
      <c r="Q13" s="49">
        <v>27</v>
      </c>
      <c r="R13" s="49">
        <v>12</v>
      </c>
      <c r="S13" s="49">
        <v>27</v>
      </c>
      <c r="T13" s="49">
        <v>12</v>
      </c>
      <c r="U13" s="50">
        <v>20</v>
      </c>
      <c r="V13" s="69"/>
      <c r="W13" s="36"/>
      <c r="X13" s="36"/>
      <c r="Y13" s="36"/>
      <c r="Z13" s="36"/>
      <c r="AA13" s="66"/>
      <c r="AB13" s="51">
        <f t="shared" si="17"/>
        <v>0</v>
      </c>
      <c r="AC13" s="49">
        <f t="shared" si="18"/>
        <v>0</v>
      </c>
      <c r="AD13" s="49">
        <f t="shared" si="19"/>
        <v>0</v>
      </c>
      <c r="AE13" s="49">
        <f t="shared" si="20"/>
        <v>0</v>
      </c>
      <c r="AF13" s="49">
        <f t="shared" si="21"/>
        <v>0</v>
      </c>
      <c r="AG13" s="50">
        <f t="shared" si="22"/>
        <v>0</v>
      </c>
      <c r="AH13" s="67">
        <f t="shared" si="23"/>
        <v>0</v>
      </c>
      <c r="AI13" s="31">
        <f t="shared" si="24"/>
        <v>0</v>
      </c>
      <c r="AJ13" s="31">
        <f t="shared" si="25"/>
        <v>0</v>
      </c>
      <c r="AK13" s="31">
        <f t="shared" si="26"/>
        <v>0</v>
      </c>
      <c r="AL13" s="31">
        <f t="shared" si="27"/>
        <v>0</v>
      </c>
      <c r="AM13" s="35">
        <f t="shared" si="28"/>
        <v>0</v>
      </c>
      <c r="AN13" s="34">
        <f t="shared" si="29"/>
        <v>0</v>
      </c>
      <c r="AO13" s="31">
        <f t="shared" si="30"/>
        <v>0</v>
      </c>
      <c r="AP13" s="31">
        <f t="shared" si="31"/>
        <v>0</v>
      </c>
      <c r="AQ13" s="31">
        <f t="shared" si="32"/>
        <v>0</v>
      </c>
      <c r="AR13" s="31">
        <f t="shared" si="33"/>
        <v>0</v>
      </c>
      <c r="AS13" s="35">
        <f t="shared" si="34"/>
        <v>0</v>
      </c>
      <c r="AT13" s="34">
        <f t="shared" si="35"/>
        <v>0</v>
      </c>
      <c r="AU13" s="31">
        <f t="shared" si="36"/>
        <v>0</v>
      </c>
      <c r="AV13" s="31">
        <f t="shared" si="37"/>
        <v>0</v>
      </c>
      <c r="AW13" s="31">
        <f t="shared" si="38"/>
        <v>0</v>
      </c>
      <c r="AX13" s="31">
        <f t="shared" si="39"/>
        <v>0</v>
      </c>
      <c r="AY13" s="33">
        <f t="shared" si="40"/>
        <v>0</v>
      </c>
      <c r="AZ13" s="25">
        <f t="shared" ref="AZ13:AZ16" si="41">AT13+AU13+AV13+AW13+AX13+AY13</f>
        <v>0</v>
      </c>
      <c r="BA13" s="27">
        <f>AZ13</f>
        <v>0</v>
      </c>
    </row>
    <row r="14" spans="1:53" ht="63" customHeight="1" x14ac:dyDescent="0.2">
      <c r="A14" s="184">
        <v>5</v>
      </c>
      <c r="B14" s="40" t="s">
        <v>40</v>
      </c>
      <c r="C14" s="59" t="s">
        <v>24</v>
      </c>
      <c r="D14" s="52">
        <v>1100</v>
      </c>
      <c r="E14" s="48">
        <v>1100</v>
      </c>
      <c r="F14" s="48">
        <v>1100</v>
      </c>
      <c r="G14" s="48">
        <v>1100</v>
      </c>
      <c r="H14" s="48">
        <v>1100</v>
      </c>
      <c r="I14" s="64">
        <v>1100</v>
      </c>
      <c r="J14" s="53">
        <v>1</v>
      </c>
      <c r="K14" s="32">
        <v>1</v>
      </c>
      <c r="L14" s="32">
        <v>1</v>
      </c>
      <c r="M14" s="32">
        <v>2</v>
      </c>
      <c r="N14" s="32">
        <v>1</v>
      </c>
      <c r="O14" s="54">
        <v>1</v>
      </c>
      <c r="P14" s="51">
        <v>27</v>
      </c>
      <c r="Q14" s="49">
        <v>27</v>
      </c>
      <c r="R14" s="49">
        <v>27</v>
      </c>
      <c r="S14" s="49">
        <v>53</v>
      </c>
      <c r="T14" s="49">
        <v>27</v>
      </c>
      <c r="U14" s="50">
        <v>8</v>
      </c>
      <c r="V14" s="69"/>
      <c r="W14" s="36"/>
      <c r="X14" s="36"/>
      <c r="Y14" s="36"/>
      <c r="Z14" s="36"/>
      <c r="AA14" s="66"/>
      <c r="AB14" s="51">
        <f t="shared" si="17"/>
        <v>0</v>
      </c>
      <c r="AC14" s="49">
        <f t="shared" si="18"/>
        <v>0</v>
      </c>
      <c r="AD14" s="49">
        <f t="shared" si="19"/>
        <v>0</v>
      </c>
      <c r="AE14" s="49">
        <f t="shared" si="20"/>
        <v>0</v>
      </c>
      <c r="AF14" s="49">
        <f t="shared" si="21"/>
        <v>0</v>
      </c>
      <c r="AG14" s="50">
        <f t="shared" si="22"/>
        <v>0</v>
      </c>
      <c r="AH14" s="67">
        <f t="shared" si="23"/>
        <v>0</v>
      </c>
      <c r="AI14" s="31">
        <f t="shared" si="24"/>
        <v>0</v>
      </c>
      <c r="AJ14" s="31">
        <f t="shared" si="25"/>
        <v>0</v>
      </c>
      <c r="AK14" s="31">
        <f t="shared" si="26"/>
        <v>0</v>
      </c>
      <c r="AL14" s="31">
        <f t="shared" si="27"/>
        <v>0</v>
      </c>
      <c r="AM14" s="35">
        <f t="shared" si="28"/>
        <v>0</v>
      </c>
      <c r="AN14" s="34">
        <f t="shared" si="29"/>
        <v>0</v>
      </c>
      <c r="AO14" s="31">
        <f t="shared" si="30"/>
        <v>0</v>
      </c>
      <c r="AP14" s="31">
        <f t="shared" si="31"/>
        <v>0</v>
      </c>
      <c r="AQ14" s="31">
        <f t="shared" si="32"/>
        <v>0</v>
      </c>
      <c r="AR14" s="31">
        <f t="shared" si="33"/>
        <v>0</v>
      </c>
      <c r="AS14" s="35">
        <f t="shared" si="34"/>
        <v>0</v>
      </c>
      <c r="AT14" s="34">
        <f t="shared" si="35"/>
        <v>0</v>
      </c>
      <c r="AU14" s="31">
        <f t="shared" si="36"/>
        <v>0</v>
      </c>
      <c r="AV14" s="31">
        <f t="shared" si="37"/>
        <v>0</v>
      </c>
      <c r="AW14" s="31">
        <f t="shared" si="38"/>
        <v>0</v>
      </c>
      <c r="AX14" s="31">
        <f t="shared" si="39"/>
        <v>0</v>
      </c>
      <c r="AY14" s="33">
        <f t="shared" si="40"/>
        <v>0</v>
      </c>
      <c r="AZ14" s="25">
        <f t="shared" si="41"/>
        <v>0</v>
      </c>
      <c r="BA14" s="123">
        <f>AZ14+AZ15</f>
        <v>0</v>
      </c>
    </row>
    <row r="15" spans="1:53" ht="63" customHeight="1" x14ac:dyDescent="0.2">
      <c r="A15" s="136"/>
      <c r="B15" s="40" t="s">
        <v>41</v>
      </c>
      <c r="C15" s="59" t="s">
        <v>3</v>
      </c>
      <c r="D15" s="52">
        <v>1100</v>
      </c>
      <c r="E15" s="48">
        <v>1100</v>
      </c>
      <c r="F15" s="48">
        <v>1100</v>
      </c>
      <c r="G15" s="48">
        <v>1100</v>
      </c>
      <c r="H15" s="48">
        <v>1100</v>
      </c>
      <c r="I15" s="64">
        <v>1100</v>
      </c>
      <c r="J15" s="53">
        <v>1</v>
      </c>
      <c r="K15" s="32">
        <v>1</v>
      </c>
      <c r="L15" s="32">
        <v>1</v>
      </c>
      <c r="M15" s="32">
        <v>1</v>
      </c>
      <c r="N15" s="32">
        <v>1</v>
      </c>
      <c r="O15" s="54">
        <v>1</v>
      </c>
      <c r="P15" s="51">
        <v>27</v>
      </c>
      <c r="Q15" s="49">
        <v>27</v>
      </c>
      <c r="R15" s="49">
        <v>12</v>
      </c>
      <c r="S15" s="49">
        <v>53</v>
      </c>
      <c r="T15" s="49">
        <v>27</v>
      </c>
      <c r="U15" s="50">
        <v>4</v>
      </c>
      <c r="V15" s="69"/>
      <c r="W15" s="36"/>
      <c r="X15" s="36"/>
      <c r="Y15" s="36"/>
      <c r="Z15" s="36"/>
      <c r="AA15" s="66"/>
      <c r="AB15" s="51">
        <f t="shared" si="17"/>
        <v>0</v>
      </c>
      <c r="AC15" s="49">
        <f t="shared" si="18"/>
        <v>0</v>
      </c>
      <c r="AD15" s="49">
        <f t="shared" si="19"/>
        <v>0</v>
      </c>
      <c r="AE15" s="49">
        <f t="shared" si="20"/>
        <v>0</v>
      </c>
      <c r="AF15" s="49">
        <f t="shared" si="21"/>
        <v>0</v>
      </c>
      <c r="AG15" s="50">
        <f t="shared" si="22"/>
        <v>0</v>
      </c>
      <c r="AH15" s="67">
        <f t="shared" si="23"/>
        <v>0</v>
      </c>
      <c r="AI15" s="31">
        <f t="shared" si="24"/>
        <v>0</v>
      </c>
      <c r="AJ15" s="31">
        <f t="shared" si="25"/>
        <v>0</v>
      </c>
      <c r="AK15" s="31">
        <f t="shared" si="26"/>
        <v>0</v>
      </c>
      <c r="AL15" s="31">
        <f t="shared" si="27"/>
        <v>0</v>
      </c>
      <c r="AM15" s="35">
        <f t="shared" si="28"/>
        <v>0</v>
      </c>
      <c r="AN15" s="34">
        <f t="shared" si="29"/>
        <v>0</v>
      </c>
      <c r="AO15" s="31">
        <f t="shared" si="30"/>
        <v>0</v>
      </c>
      <c r="AP15" s="31">
        <f t="shared" si="31"/>
        <v>0</v>
      </c>
      <c r="AQ15" s="31">
        <f t="shared" si="32"/>
        <v>0</v>
      </c>
      <c r="AR15" s="31">
        <f t="shared" si="33"/>
        <v>0</v>
      </c>
      <c r="AS15" s="35">
        <f t="shared" si="34"/>
        <v>0</v>
      </c>
      <c r="AT15" s="34">
        <f t="shared" si="35"/>
        <v>0</v>
      </c>
      <c r="AU15" s="31">
        <f t="shared" si="36"/>
        <v>0</v>
      </c>
      <c r="AV15" s="31">
        <f t="shared" si="37"/>
        <v>0</v>
      </c>
      <c r="AW15" s="31">
        <f t="shared" si="38"/>
        <v>0</v>
      </c>
      <c r="AX15" s="31">
        <f t="shared" si="39"/>
        <v>0</v>
      </c>
      <c r="AY15" s="33">
        <f t="shared" si="40"/>
        <v>0</v>
      </c>
      <c r="AZ15" s="25">
        <f t="shared" si="41"/>
        <v>0</v>
      </c>
      <c r="BA15" s="100"/>
    </row>
    <row r="16" spans="1:53" ht="63" customHeight="1" x14ac:dyDescent="0.2">
      <c r="A16" s="29">
        <v>6</v>
      </c>
      <c r="B16" s="41" t="s">
        <v>72</v>
      </c>
      <c r="C16" s="60" t="s">
        <v>73</v>
      </c>
      <c r="D16" s="52">
        <v>240</v>
      </c>
      <c r="E16" s="48">
        <v>1100</v>
      </c>
      <c r="F16" s="48">
        <v>120</v>
      </c>
      <c r="G16" s="48">
        <v>1100</v>
      </c>
      <c r="H16" s="48">
        <v>1100</v>
      </c>
      <c r="I16" s="64">
        <v>0</v>
      </c>
      <c r="J16" s="53">
        <v>1</v>
      </c>
      <c r="K16" s="32">
        <v>2</v>
      </c>
      <c r="L16" s="32">
        <v>1</v>
      </c>
      <c r="M16" s="32">
        <v>1</v>
      </c>
      <c r="N16" s="32">
        <v>2</v>
      </c>
      <c r="O16" s="54">
        <v>0</v>
      </c>
      <c r="P16" s="51">
        <v>12</v>
      </c>
      <c r="Q16" s="49">
        <v>27</v>
      </c>
      <c r="R16" s="49">
        <v>12</v>
      </c>
      <c r="S16" s="49">
        <v>27</v>
      </c>
      <c r="T16" s="49">
        <v>27</v>
      </c>
      <c r="U16" s="50">
        <v>0</v>
      </c>
      <c r="V16" s="69"/>
      <c r="W16" s="36"/>
      <c r="X16" s="36"/>
      <c r="Y16" s="36"/>
      <c r="Z16" s="36"/>
      <c r="AA16" s="66"/>
      <c r="AB16" s="51">
        <f t="shared" si="17"/>
        <v>0</v>
      </c>
      <c r="AC16" s="49">
        <f t="shared" si="18"/>
        <v>0</v>
      </c>
      <c r="AD16" s="49">
        <f t="shared" si="19"/>
        <v>0</v>
      </c>
      <c r="AE16" s="49">
        <f t="shared" si="20"/>
        <v>0</v>
      </c>
      <c r="AF16" s="49">
        <f t="shared" si="21"/>
        <v>0</v>
      </c>
      <c r="AG16" s="50">
        <f t="shared" si="22"/>
        <v>0</v>
      </c>
      <c r="AH16" s="67">
        <f t="shared" si="23"/>
        <v>0</v>
      </c>
      <c r="AI16" s="31">
        <f t="shared" si="24"/>
        <v>0</v>
      </c>
      <c r="AJ16" s="31">
        <f t="shared" si="25"/>
        <v>0</v>
      </c>
      <c r="AK16" s="31">
        <f t="shared" si="26"/>
        <v>0</v>
      </c>
      <c r="AL16" s="31">
        <f t="shared" si="27"/>
        <v>0</v>
      </c>
      <c r="AM16" s="35">
        <f t="shared" si="28"/>
        <v>0</v>
      </c>
      <c r="AN16" s="34">
        <f t="shared" si="29"/>
        <v>0</v>
      </c>
      <c r="AO16" s="31">
        <f t="shared" si="30"/>
        <v>0</v>
      </c>
      <c r="AP16" s="31">
        <f t="shared" si="31"/>
        <v>0</v>
      </c>
      <c r="AQ16" s="31">
        <f t="shared" si="32"/>
        <v>0</v>
      </c>
      <c r="AR16" s="31">
        <f t="shared" si="33"/>
        <v>0</v>
      </c>
      <c r="AS16" s="35">
        <f t="shared" si="34"/>
        <v>0</v>
      </c>
      <c r="AT16" s="34">
        <f t="shared" si="35"/>
        <v>0</v>
      </c>
      <c r="AU16" s="31">
        <f t="shared" si="36"/>
        <v>0</v>
      </c>
      <c r="AV16" s="31">
        <f t="shared" si="37"/>
        <v>0</v>
      </c>
      <c r="AW16" s="31">
        <f t="shared" si="38"/>
        <v>0</v>
      </c>
      <c r="AX16" s="31">
        <f t="shared" si="39"/>
        <v>0</v>
      </c>
      <c r="AY16" s="33">
        <f t="shared" si="40"/>
        <v>0</v>
      </c>
      <c r="AZ16" s="25">
        <f t="shared" si="41"/>
        <v>0</v>
      </c>
      <c r="BA16" s="27">
        <f>AZ16</f>
        <v>0</v>
      </c>
    </row>
    <row r="17" spans="1:53" ht="63" customHeight="1" x14ac:dyDescent="0.2">
      <c r="A17" s="29">
        <v>7</v>
      </c>
      <c r="B17" s="40" t="s">
        <v>6</v>
      </c>
      <c r="C17" s="59" t="s">
        <v>25</v>
      </c>
      <c r="D17" s="52">
        <v>120</v>
      </c>
      <c r="E17" s="48">
        <v>1100</v>
      </c>
      <c r="F17" s="48">
        <v>240</v>
      </c>
      <c r="G17" s="48">
        <v>1100</v>
      </c>
      <c r="H17" s="48">
        <v>240</v>
      </c>
      <c r="I17" s="64">
        <v>1100</v>
      </c>
      <c r="J17" s="53">
        <v>1</v>
      </c>
      <c r="K17" s="32">
        <v>1</v>
      </c>
      <c r="L17" s="32">
        <v>1</v>
      </c>
      <c r="M17" s="32">
        <v>1</v>
      </c>
      <c r="N17" s="32">
        <v>1</v>
      </c>
      <c r="O17" s="54">
        <v>1</v>
      </c>
      <c r="P17" s="51">
        <v>12</v>
      </c>
      <c r="Q17" s="49">
        <v>12</v>
      </c>
      <c r="R17" s="49">
        <v>12</v>
      </c>
      <c r="S17" s="49">
        <v>53</v>
      </c>
      <c r="T17" s="49">
        <v>12</v>
      </c>
      <c r="U17" s="50">
        <v>8</v>
      </c>
      <c r="V17" s="69"/>
      <c r="W17" s="36"/>
      <c r="X17" s="36"/>
      <c r="Y17" s="36"/>
      <c r="Z17" s="36"/>
      <c r="AA17" s="66"/>
      <c r="AB17" s="51">
        <f t="shared" si="17"/>
        <v>0</v>
      </c>
      <c r="AC17" s="49">
        <f t="shared" si="18"/>
        <v>0</v>
      </c>
      <c r="AD17" s="49">
        <f t="shared" si="19"/>
        <v>0</v>
      </c>
      <c r="AE17" s="49">
        <f t="shared" si="20"/>
        <v>0</v>
      </c>
      <c r="AF17" s="49">
        <f t="shared" si="21"/>
        <v>0</v>
      </c>
      <c r="AG17" s="50">
        <f t="shared" si="22"/>
        <v>0</v>
      </c>
      <c r="AH17" s="67">
        <f t="shared" si="23"/>
        <v>0</v>
      </c>
      <c r="AI17" s="31">
        <f t="shared" si="24"/>
        <v>0</v>
      </c>
      <c r="AJ17" s="31">
        <f t="shared" si="25"/>
        <v>0</v>
      </c>
      <c r="AK17" s="31">
        <f t="shared" si="26"/>
        <v>0</v>
      </c>
      <c r="AL17" s="31">
        <f t="shared" si="27"/>
        <v>0</v>
      </c>
      <c r="AM17" s="35">
        <f t="shared" si="28"/>
        <v>0</v>
      </c>
      <c r="AN17" s="34">
        <f t="shared" si="29"/>
        <v>0</v>
      </c>
      <c r="AO17" s="31">
        <f t="shared" si="30"/>
        <v>0</v>
      </c>
      <c r="AP17" s="31">
        <f t="shared" si="31"/>
        <v>0</v>
      </c>
      <c r="AQ17" s="31">
        <f t="shared" si="32"/>
        <v>0</v>
      </c>
      <c r="AR17" s="31">
        <f t="shared" si="33"/>
        <v>0</v>
      </c>
      <c r="AS17" s="35">
        <f t="shared" si="34"/>
        <v>0</v>
      </c>
      <c r="AT17" s="34">
        <f t="shared" si="35"/>
        <v>0</v>
      </c>
      <c r="AU17" s="31">
        <f t="shared" si="36"/>
        <v>0</v>
      </c>
      <c r="AV17" s="31">
        <f t="shared" si="37"/>
        <v>0</v>
      </c>
      <c r="AW17" s="31">
        <f t="shared" si="38"/>
        <v>0</v>
      </c>
      <c r="AX17" s="31">
        <f t="shared" si="39"/>
        <v>0</v>
      </c>
      <c r="AY17" s="33">
        <f t="shared" si="40"/>
        <v>0</v>
      </c>
      <c r="AZ17" s="25">
        <f t="shared" ref="AZ17:AZ27" si="42">AT17+AU17+AV17+AW17+AX17+AY17</f>
        <v>0</v>
      </c>
      <c r="BA17" s="27">
        <f>AZ17</f>
        <v>0</v>
      </c>
    </row>
    <row r="18" spans="1:53" ht="63" customHeight="1" x14ac:dyDescent="0.2">
      <c r="A18" s="29">
        <v>8</v>
      </c>
      <c r="B18" s="40" t="s">
        <v>7</v>
      </c>
      <c r="C18" s="59" t="s">
        <v>26</v>
      </c>
      <c r="D18" s="52">
        <v>120</v>
      </c>
      <c r="E18" s="48">
        <v>1100</v>
      </c>
      <c r="F18" s="48">
        <v>120</v>
      </c>
      <c r="G18" s="48">
        <v>1100</v>
      </c>
      <c r="H18" s="48">
        <v>240</v>
      </c>
      <c r="I18" s="64">
        <v>240</v>
      </c>
      <c r="J18" s="53">
        <v>1</v>
      </c>
      <c r="K18" s="32">
        <v>1</v>
      </c>
      <c r="L18" s="32">
        <v>1</v>
      </c>
      <c r="M18" s="32">
        <v>1</v>
      </c>
      <c r="N18" s="32">
        <v>1</v>
      </c>
      <c r="O18" s="54">
        <v>1</v>
      </c>
      <c r="P18" s="51">
        <v>12</v>
      </c>
      <c r="Q18" s="49">
        <v>12</v>
      </c>
      <c r="R18" s="49">
        <v>12</v>
      </c>
      <c r="S18" s="49">
        <v>27</v>
      </c>
      <c r="T18" s="49">
        <v>27</v>
      </c>
      <c r="U18" s="50">
        <v>8</v>
      </c>
      <c r="V18" s="69"/>
      <c r="W18" s="36"/>
      <c r="X18" s="36"/>
      <c r="Y18" s="36"/>
      <c r="Z18" s="36"/>
      <c r="AA18" s="66"/>
      <c r="AB18" s="51">
        <f t="shared" si="17"/>
        <v>0</v>
      </c>
      <c r="AC18" s="49">
        <f t="shared" si="18"/>
        <v>0</v>
      </c>
      <c r="AD18" s="49">
        <f t="shared" si="19"/>
        <v>0</v>
      </c>
      <c r="AE18" s="49">
        <f t="shared" si="20"/>
        <v>0</v>
      </c>
      <c r="AF18" s="49">
        <f t="shared" si="21"/>
        <v>0</v>
      </c>
      <c r="AG18" s="50">
        <f t="shared" si="22"/>
        <v>0</v>
      </c>
      <c r="AH18" s="67">
        <f t="shared" si="23"/>
        <v>0</v>
      </c>
      <c r="AI18" s="31">
        <f t="shared" si="24"/>
        <v>0</v>
      </c>
      <c r="AJ18" s="31">
        <f t="shared" si="25"/>
        <v>0</v>
      </c>
      <c r="AK18" s="31">
        <f t="shared" si="26"/>
        <v>0</v>
      </c>
      <c r="AL18" s="31">
        <f t="shared" si="27"/>
        <v>0</v>
      </c>
      <c r="AM18" s="35">
        <f t="shared" si="28"/>
        <v>0</v>
      </c>
      <c r="AN18" s="34">
        <f t="shared" si="29"/>
        <v>0</v>
      </c>
      <c r="AO18" s="31">
        <f t="shared" si="30"/>
        <v>0</v>
      </c>
      <c r="AP18" s="31">
        <f t="shared" si="31"/>
        <v>0</v>
      </c>
      <c r="AQ18" s="31">
        <f t="shared" si="32"/>
        <v>0</v>
      </c>
      <c r="AR18" s="31">
        <f t="shared" si="33"/>
        <v>0</v>
      </c>
      <c r="AS18" s="35">
        <f t="shared" si="34"/>
        <v>0</v>
      </c>
      <c r="AT18" s="34">
        <f t="shared" si="35"/>
        <v>0</v>
      </c>
      <c r="AU18" s="31">
        <f t="shared" si="36"/>
        <v>0</v>
      </c>
      <c r="AV18" s="31">
        <f t="shared" si="37"/>
        <v>0</v>
      </c>
      <c r="AW18" s="31">
        <f t="shared" si="38"/>
        <v>0</v>
      </c>
      <c r="AX18" s="31">
        <f t="shared" si="39"/>
        <v>0</v>
      </c>
      <c r="AY18" s="33">
        <f t="shared" si="40"/>
        <v>0</v>
      </c>
      <c r="AZ18" s="25">
        <f t="shared" si="42"/>
        <v>0</v>
      </c>
      <c r="BA18" s="27">
        <f t="shared" ref="BA18:BA27" si="43">AZ18</f>
        <v>0</v>
      </c>
    </row>
    <row r="19" spans="1:53" ht="63" customHeight="1" x14ac:dyDescent="0.2">
      <c r="A19" s="29">
        <v>9</v>
      </c>
      <c r="B19" s="40" t="s">
        <v>8</v>
      </c>
      <c r="C19" s="59" t="s">
        <v>27</v>
      </c>
      <c r="D19" s="52">
        <v>120</v>
      </c>
      <c r="E19" s="48">
        <v>1100</v>
      </c>
      <c r="F19" s="48">
        <v>120</v>
      </c>
      <c r="G19" s="48">
        <v>1100</v>
      </c>
      <c r="H19" s="48">
        <v>660</v>
      </c>
      <c r="I19" s="64">
        <v>1100</v>
      </c>
      <c r="J19" s="53">
        <v>1</v>
      </c>
      <c r="K19" s="32">
        <v>1</v>
      </c>
      <c r="L19" s="32">
        <v>1</v>
      </c>
      <c r="M19" s="32">
        <v>1</v>
      </c>
      <c r="N19" s="32">
        <v>1</v>
      </c>
      <c r="O19" s="54">
        <v>1</v>
      </c>
      <c r="P19" s="51">
        <v>12</v>
      </c>
      <c r="Q19" s="49">
        <v>27</v>
      </c>
      <c r="R19" s="49">
        <v>27</v>
      </c>
      <c r="S19" s="49">
        <v>53</v>
      </c>
      <c r="T19" s="49">
        <v>27</v>
      </c>
      <c r="U19" s="50">
        <v>4</v>
      </c>
      <c r="V19" s="69"/>
      <c r="W19" s="36"/>
      <c r="X19" s="36"/>
      <c r="Y19" s="36"/>
      <c r="Z19" s="36"/>
      <c r="AA19" s="66"/>
      <c r="AB19" s="51">
        <f t="shared" si="17"/>
        <v>0</v>
      </c>
      <c r="AC19" s="49">
        <f t="shared" si="18"/>
        <v>0</v>
      </c>
      <c r="AD19" s="49">
        <f t="shared" si="19"/>
        <v>0</v>
      </c>
      <c r="AE19" s="49">
        <f t="shared" si="20"/>
        <v>0</v>
      </c>
      <c r="AF19" s="49">
        <f t="shared" si="21"/>
        <v>0</v>
      </c>
      <c r="AG19" s="50">
        <f t="shared" si="22"/>
        <v>0</v>
      </c>
      <c r="AH19" s="67">
        <f t="shared" si="23"/>
        <v>0</v>
      </c>
      <c r="AI19" s="31">
        <f t="shared" si="24"/>
        <v>0</v>
      </c>
      <c r="AJ19" s="31">
        <f t="shared" si="25"/>
        <v>0</v>
      </c>
      <c r="AK19" s="31">
        <f t="shared" si="26"/>
        <v>0</v>
      </c>
      <c r="AL19" s="31">
        <f t="shared" si="27"/>
        <v>0</v>
      </c>
      <c r="AM19" s="35">
        <f t="shared" si="28"/>
        <v>0</v>
      </c>
      <c r="AN19" s="34">
        <f t="shared" si="29"/>
        <v>0</v>
      </c>
      <c r="AO19" s="31">
        <f t="shared" si="30"/>
        <v>0</v>
      </c>
      <c r="AP19" s="31">
        <f t="shared" si="31"/>
        <v>0</v>
      </c>
      <c r="AQ19" s="31">
        <f t="shared" si="32"/>
        <v>0</v>
      </c>
      <c r="AR19" s="31">
        <f t="shared" si="33"/>
        <v>0</v>
      </c>
      <c r="AS19" s="35">
        <f t="shared" si="34"/>
        <v>0</v>
      </c>
      <c r="AT19" s="34">
        <f t="shared" si="35"/>
        <v>0</v>
      </c>
      <c r="AU19" s="31">
        <f t="shared" si="36"/>
        <v>0</v>
      </c>
      <c r="AV19" s="31">
        <f t="shared" si="37"/>
        <v>0</v>
      </c>
      <c r="AW19" s="31">
        <f t="shared" si="38"/>
        <v>0</v>
      </c>
      <c r="AX19" s="31">
        <f t="shared" si="39"/>
        <v>0</v>
      </c>
      <c r="AY19" s="33">
        <f t="shared" si="40"/>
        <v>0</v>
      </c>
      <c r="AZ19" s="25">
        <f t="shared" si="42"/>
        <v>0</v>
      </c>
      <c r="BA19" s="27">
        <f t="shared" si="43"/>
        <v>0</v>
      </c>
    </row>
    <row r="20" spans="1:53" ht="63" customHeight="1" x14ac:dyDescent="0.2">
      <c r="A20" s="29">
        <v>10</v>
      </c>
      <c r="B20" s="40" t="s">
        <v>9</v>
      </c>
      <c r="C20" s="59" t="s">
        <v>28</v>
      </c>
      <c r="D20" s="51">
        <v>120</v>
      </c>
      <c r="E20" s="49">
        <v>660</v>
      </c>
      <c r="F20" s="49">
        <v>140</v>
      </c>
      <c r="G20" s="49" t="s">
        <v>78</v>
      </c>
      <c r="H20" s="49">
        <v>1100</v>
      </c>
      <c r="I20" s="50" t="s">
        <v>78</v>
      </c>
      <c r="J20" s="53">
        <v>1</v>
      </c>
      <c r="K20" s="32">
        <v>1</v>
      </c>
      <c r="L20" s="32">
        <v>1</v>
      </c>
      <c r="M20" s="32">
        <v>1</v>
      </c>
      <c r="N20" s="32">
        <v>1</v>
      </c>
      <c r="O20" s="54">
        <v>1</v>
      </c>
      <c r="P20" s="51">
        <v>12</v>
      </c>
      <c r="Q20" s="49">
        <v>12</v>
      </c>
      <c r="R20" s="49">
        <v>53</v>
      </c>
      <c r="S20" s="49">
        <v>53</v>
      </c>
      <c r="T20" s="49">
        <v>12</v>
      </c>
      <c r="U20" s="50">
        <v>4</v>
      </c>
      <c r="V20" s="69"/>
      <c r="W20" s="36"/>
      <c r="X20" s="36"/>
      <c r="Y20" s="36"/>
      <c r="Z20" s="36"/>
      <c r="AA20" s="66"/>
      <c r="AB20" s="51">
        <f t="shared" si="17"/>
        <v>0</v>
      </c>
      <c r="AC20" s="49">
        <f t="shared" si="18"/>
        <v>0</v>
      </c>
      <c r="AD20" s="49">
        <f t="shared" si="19"/>
        <v>0</v>
      </c>
      <c r="AE20" s="49">
        <f t="shared" si="20"/>
        <v>0</v>
      </c>
      <c r="AF20" s="49">
        <f t="shared" si="21"/>
        <v>0</v>
      </c>
      <c r="AG20" s="50">
        <f t="shared" si="22"/>
        <v>0</v>
      </c>
      <c r="AH20" s="67">
        <f t="shared" si="23"/>
        <v>0</v>
      </c>
      <c r="AI20" s="31">
        <f t="shared" si="24"/>
        <v>0</v>
      </c>
      <c r="AJ20" s="31">
        <f t="shared" si="25"/>
        <v>0</v>
      </c>
      <c r="AK20" s="31">
        <f t="shared" si="26"/>
        <v>0</v>
      </c>
      <c r="AL20" s="31">
        <f t="shared" si="27"/>
        <v>0</v>
      </c>
      <c r="AM20" s="35">
        <f t="shared" si="28"/>
        <v>0</v>
      </c>
      <c r="AN20" s="34">
        <f t="shared" si="29"/>
        <v>0</v>
      </c>
      <c r="AO20" s="31">
        <f t="shared" si="30"/>
        <v>0</v>
      </c>
      <c r="AP20" s="31">
        <f t="shared" si="31"/>
        <v>0</v>
      </c>
      <c r="AQ20" s="31">
        <f t="shared" si="32"/>
        <v>0</v>
      </c>
      <c r="AR20" s="31">
        <f t="shared" si="33"/>
        <v>0</v>
      </c>
      <c r="AS20" s="35">
        <f t="shared" si="34"/>
        <v>0</v>
      </c>
      <c r="AT20" s="34">
        <f t="shared" si="35"/>
        <v>0</v>
      </c>
      <c r="AU20" s="31">
        <f t="shared" si="36"/>
        <v>0</v>
      </c>
      <c r="AV20" s="31">
        <f t="shared" si="37"/>
        <v>0</v>
      </c>
      <c r="AW20" s="31">
        <f t="shared" si="38"/>
        <v>0</v>
      </c>
      <c r="AX20" s="31">
        <f t="shared" si="39"/>
        <v>0</v>
      </c>
      <c r="AY20" s="33">
        <f t="shared" si="40"/>
        <v>0</v>
      </c>
      <c r="AZ20" s="25">
        <f t="shared" si="42"/>
        <v>0</v>
      </c>
      <c r="BA20" s="27">
        <f t="shared" si="43"/>
        <v>0</v>
      </c>
    </row>
    <row r="21" spans="1:53" ht="63" customHeight="1" x14ac:dyDescent="0.2">
      <c r="A21" s="29">
        <v>11</v>
      </c>
      <c r="B21" s="40" t="s">
        <v>10</v>
      </c>
      <c r="C21" s="59" t="s">
        <v>29</v>
      </c>
      <c r="D21" s="52" t="s">
        <v>35</v>
      </c>
      <c r="E21" s="48">
        <v>240</v>
      </c>
      <c r="F21" s="48">
        <v>120</v>
      </c>
      <c r="G21" s="48" t="s">
        <v>78</v>
      </c>
      <c r="H21" s="48">
        <v>1100</v>
      </c>
      <c r="I21" s="64">
        <v>1100</v>
      </c>
      <c r="J21" s="53">
        <v>1</v>
      </c>
      <c r="K21" s="32">
        <v>1</v>
      </c>
      <c r="L21" s="32">
        <v>1</v>
      </c>
      <c r="M21" s="32">
        <v>1</v>
      </c>
      <c r="N21" s="32">
        <v>1</v>
      </c>
      <c r="O21" s="54">
        <v>1</v>
      </c>
      <c r="P21" s="51">
        <v>12</v>
      </c>
      <c r="Q21" s="49">
        <v>27</v>
      </c>
      <c r="R21" s="49">
        <v>53</v>
      </c>
      <c r="S21" s="49">
        <v>53</v>
      </c>
      <c r="T21" s="49">
        <v>53</v>
      </c>
      <c r="U21" s="50">
        <v>8</v>
      </c>
      <c r="V21" s="69"/>
      <c r="W21" s="36"/>
      <c r="X21" s="36"/>
      <c r="Y21" s="36"/>
      <c r="Z21" s="36"/>
      <c r="AA21" s="66"/>
      <c r="AB21" s="51">
        <f t="shared" si="17"/>
        <v>0</v>
      </c>
      <c r="AC21" s="49">
        <f t="shared" si="18"/>
        <v>0</v>
      </c>
      <c r="AD21" s="49">
        <f t="shared" si="19"/>
        <v>0</v>
      </c>
      <c r="AE21" s="49">
        <f t="shared" si="20"/>
        <v>0</v>
      </c>
      <c r="AF21" s="49">
        <f t="shared" si="21"/>
        <v>0</v>
      </c>
      <c r="AG21" s="50">
        <f t="shared" si="22"/>
        <v>0</v>
      </c>
      <c r="AH21" s="67">
        <f t="shared" si="23"/>
        <v>0</v>
      </c>
      <c r="AI21" s="31">
        <f t="shared" si="24"/>
        <v>0</v>
      </c>
      <c r="AJ21" s="31">
        <f t="shared" si="25"/>
        <v>0</v>
      </c>
      <c r="AK21" s="31">
        <f t="shared" si="26"/>
        <v>0</v>
      </c>
      <c r="AL21" s="31">
        <f t="shared" si="27"/>
        <v>0</v>
      </c>
      <c r="AM21" s="35">
        <f t="shared" si="28"/>
        <v>0</v>
      </c>
      <c r="AN21" s="34">
        <f t="shared" si="29"/>
        <v>0</v>
      </c>
      <c r="AO21" s="31">
        <f t="shared" si="30"/>
        <v>0</v>
      </c>
      <c r="AP21" s="31">
        <f t="shared" si="31"/>
        <v>0</v>
      </c>
      <c r="AQ21" s="31">
        <f t="shared" si="32"/>
        <v>0</v>
      </c>
      <c r="AR21" s="31">
        <f t="shared" si="33"/>
        <v>0</v>
      </c>
      <c r="AS21" s="35">
        <f t="shared" si="34"/>
        <v>0</v>
      </c>
      <c r="AT21" s="34">
        <f t="shared" si="35"/>
        <v>0</v>
      </c>
      <c r="AU21" s="31">
        <f t="shared" si="36"/>
        <v>0</v>
      </c>
      <c r="AV21" s="31">
        <f t="shared" si="37"/>
        <v>0</v>
      </c>
      <c r="AW21" s="31">
        <f t="shared" si="38"/>
        <v>0</v>
      </c>
      <c r="AX21" s="31">
        <f t="shared" si="39"/>
        <v>0</v>
      </c>
      <c r="AY21" s="33">
        <f t="shared" si="40"/>
        <v>0</v>
      </c>
      <c r="AZ21" s="25">
        <f t="shared" si="42"/>
        <v>0</v>
      </c>
      <c r="BA21" s="27">
        <f t="shared" si="43"/>
        <v>0</v>
      </c>
    </row>
    <row r="22" spans="1:53" ht="63" customHeight="1" x14ac:dyDescent="0.2">
      <c r="A22" s="29">
        <v>12</v>
      </c>
      <c r="B22" s="40" t="s">
        <v>11</v>
      </c>
      <c r="C22" s="59" t="s">
        <v>30</v>
      </c>
      <c r="D22" s="52">
        <v>120</v>
      </c>
      <c r="E22" s="48">
        <v>660</v>
      </c>
      <c r="F22" s="48">
        <v>120</v>
      </c>
      <c r="G22" s="48">
        <v>1100</v>
      </c>
      <c r="H22" s="48">
        <v>240</v>
      </c>
      <c r="I22" s="64">
        <v>660</v>
      </c>
      <c r="J22" s="53">
        <v>1</v>
      </c>
      <c r="K22" s="32">
        <v>1</v>
      </c>
      <c r="L22" s="32">
        <v>1</v>
      </c>
      <c r="M22" s="32">
        <v>1</v>
      </c>
      <c r="N22" s="32">
        <v>1</v>
      </c>
      <c r="O22" s="54">
        <v>1</v>
      </c>
      <c r="P22" s="51">
        <v>12</v>
      </c>
      <c r="Q22" s="49">
        <v>24</v>
      </c>
      <c r="R22" s="49">
        <v>53</v>
      </c>
      <c r="S22" s="49">
        <v>53</v>
      </c>
      <c r="T22" s="49">
        <v>12</v>
      </c>
      <c r="U22" s="50">
        <v>6</v>
      </c>
      <c r="V22" s="69"/>
      <c r="W22" s="36"/>
      <c r="X22" s="36"/>
      <c r="Y22" s="36"/>
      <c r="Z22" s="36"/>
      <c r="AA22" s="66"/>
      <c r="AB22" s="51">
        <f t="shared" si="17"/>
        <v>0</v>
      </c>
      <c r="AC22" s="49">
        <f t="shared" si="18"/>
        <v>0</v>
      </c>
      <c r="AD22" s="49">
        <f t="shared" si="19"/>
        <v>0</v>
      </c>
      <c r="AE22" s="49">
        <f t="shared" si="20"/>
        <v>0</v>
      </c>
      <c r="AF22" s="49">
        <f t="shared" si="21"/>
        <v>0</v>
      </c>
      <c r="AG22" s="50">
        <f t="shared" si="22"/>
        <v>0</v>
      </c>
      <c r="AH22" s="67">
        <f t="shared" si="23"/>
        <v>0</v>
      </c>
      <c r="AI22" s="31">
        <f t="shared" si="24"/>
        <v>0</v>
      </c>
      <c r="AJ22" s="31">
        <f t="shared" si="25"/>
        <v>0</v>
      </c>
      <c r="AK22" s="31">
        <f t="shared" si="26"/>
        <v>0</v>
      </c>
      <c r="AL22" s="31">
        <f t="shared" si="27"/>
        <v>0</v>
      </c>
      <c r="AM22" s="35">
        <f t="shared" si="28"/>
        <v>0</v>
      </c>
      <c r="AN22" s="34">
        <f t="shared" si="29"/>
        <v>0</v>
      </c>
      <c r="AO22" s="31">
        <f t="shared" si="30"/>
        <v>0</v>
      </c>
      <c r="AP22" s="31">
        <f t="shared" si="31"/>
        <v>0</v>
      </c>
      <c r="AQ22" s="31">
        <f t="shared" si="32"/>
        <v>0</v>
      </c>
      <c r="AR22" s="31">
        <f t="shared" si="33"/>
        <v>0</v>
      </c>
      <c r="AS22" s="35">
        <f t="shared" si="34"/>
        <v>0</v>
      </c>
      <c r="AT22" s="34">
        <f t="shared" si="35"/>
        <v>0</v>
      </c>
      <c r="AU22" s="31">
        <f t="shared" si="36"/>
        <v>0</v>
      </c>
      <c r="AV22" s="31">
        <f t="shared" si="37"/>
        <v>0</v>
      </c>
      <c r="AW22" s="31">
        <f t="shared" si="38"/>
        <v>0</v>
      </c>
      <c r="AX22" s="31">
        <f t="shared" si="39"/>
        <v>0</v>
      </c>
      <c r="AY22" s="33">
        <f t="shared" si="40"/>
        <v>0</v>
      </c>
      <c r="AZ22" s="25">
        <f t="shared" si="42"/>
        <v>0</v>
      </c>
      <c r="BA22" s="27">
        <f t="shared" si="43"/>
        <v>0</v>
      </c>
    </row>
    <row r="23" spans="1:53" ht="63" customHeight="1" x14ac:dyDescent="0.2">
      <c r="A23" s="29">
        <v>13</v>
      </c>
      <c r="B23" s="41" t="s">
        <v>74</v>
      </c>
      <c r="C23" s="60" t="s">
        <v>75</v>
      </c>
      <c r="D23" s="52">
        <v>1100</v>
      </c>
      <c r="E23" s="48">
        <v>1100</v>
      </c>
      <c r="F23" s="48">
        <v>240</v>
      </c>
      <c r="G23" s="48">
        <v>1100</v>
      </c>
      <c r="H23" s="48">
        <v>1100</v>
      </c>
      <c r="I23" s="64">
        <v>1100</v>
      </c>
      <c r="J23" s="53">
        <v>1</v>
      </c>
      <c r="K23" s="32">
        <v>1</v>
      </c>
      <c r="L23" s="32">
        <v>1</v>
      </c>
      <c r="M23" s="32">
        <v>1</v>
      </c>
      <c r="N23" s="32">
        <v>2</v>
      </c>
      <c r="O23" s="54">
        <v>1</v>
      </c>
      <c r="P23" s="51">
        <v>12</v>
      </c>
      <c r="Q23" s="49">
        <v>12</v>
      </c>
      <c r="R23" s="49">
        <v>53</v>
      </c>
      <c r="S23" s="49">
        <v>53</v>
      </c>
      <c r="T23" s="49">
        <v>12</v>
      </c>
      <c r="U23" s="50">
        <v>12</v>
      </c>
      <c r="V23" s="69"/>
      <c r="W23" s="36"/>
      <c r="X23" s="36"/>
      <c r="Y23" s="36"/>
      <c r="Z23" s="36"/>
      <c r="AA23" s="66"/>
      <c r="AB23" s="51">
        <f t="shared" si="17"/>
        <v>0</v>
      </c>
      <c r="AC23" s="49">
        <f t="shared" si="18"/>
        <v>0</v>
      </c>
      <c r="AD23" s="49">
        <f t="shared" si="19"/>
        <v>0</v>
      </c>
      <c r="AE23" s="49">
        <f t="shared" si="20"/>
        <v>0</v>
      </c>
      <c r="AF23" s="49">
        <f t="shared" si="21"/>
        <v>0</v>
      </c>
      <c r="AG23" s="50">
        <f t="shared" si="22"/>
        <v>0</v>
      </c>
      <c r="AH23" s="67">
        <f t="shared" si="23"/>
        <v>0</v>
      </c>
      <c r="AI23" s="31">
        <f t="shared" si="24"/>
        <v>0</v>
      </c>
      <c r="AJ23" s="31">
        <f t="shared" si="25"/>
        <v>0</v>
      </c>
      <c r="AK23" s="31">
        <f t="shared" si="26"/>
        <v>0</v>
      </c>
      <c r="AL23" s="31">
        <f t="shared" si="27"/>
        <v>0</v>
      </c>
      <c r="AM23" s="35">
        <f t="shared" si="28"/>
        <v>0</v>
      </c>
      <c r="AN23" s="34">
        <f t="shared" si="29"/>
        <v>0</v>
      </c>
      <c r="AO23" s="31">
        <f t="shared" si="30"/>
        <v>0</v>
      </c>
      <c r="AP23" s="31">
        <f t="shared" si="31"/>
        <v>0</v>
      </c>
      <c r="AQ23" s="31">
        <f t="shared" si="32"/>
        <v>0</v>
      </c>
      <c r="AR23" s="31">
        <f t="shared" si="33"/>
        <v>0</v>
      </c>
      <c r="AS23" s="35">
        <f t="shared" si="34"/>
        <v>0</v>
      </c>
      <c r="AT23" s="34">
        <f t="shared" si="35"/>
        <v>0</v>
      </c>
      <c r="AU23" s="31">
        <f t="shared" si="36"/>
        <v>0</v>
      </c>
      <c r="AV23" s="31">
        <f t="shared" si="37"/>
        <v>0</v>
      </c>
      <c r="AW23" s="31">
        <f t="shared" si="38"/>
        <v>0</v>
      </c>
      <c r="AX23" s="31">
        <f t="shared" si="39"/>
        <v>0</v>
      </c>
      <c r="AY23" s="33">
        <f t="shared" si="40"/>
        <v>0</v>
      </c>
      <c r="AZ23" s="25"/>
      <c r="BA23" s="27"/>
    </row>
    <row r="24" spans="1:53" ht="63" customHeight="1" x14ac:dyDescent="0.2">
      <c r="A24" s="29">
        <v>14</v>
      </c>
      <c r="B24" s="40" t="s">
        <v>12</v>
      </c>
      <c r="C24" s="59" t="s">
        <v>31</v>
      </c>
      <c r="D24" s="52">
        <v>120</v>
      </c>
      <c r="E24" s="48">
        <v>120</v>
      </c>
      <c r="F24" s="48">
        <v>120</v>
      </c>
      <c r="G24" s="48">
        <v>1100</v>
      </c>
      <c r="H24" s="48">
        <v>240</v>
      </c>
      <c r="I24" s="64">
        <v>240</v>
      </c>
      <c r="J24" s="53">
        <v>1</v>
      </c>
      <c r="K24" s="32">
        <v>1</v>
      </c>
      <c r="L24" s="32">
        <v>1</v>
      </c>
      <c r="M24" s="32">
        <v>1</v>
      </c>
      <c r="N24" s="32">
        <v>1</v>
      </c>
      <c r="O24" s="54">
        <v>1</v>
      </c>
      <c r="P24" s="51">
        <v>12</v>
      </c>
      <c r="Q24" s="49">
        <v>27</v>
      </c>
      <c r="R24" s="49">
        <v>53</v>
      </c>
      <c r="S24" s="49">
        <v>27</v>
      </c>
      <c r="T24" s="49">
        <v>27</v>
      </c>
      <c r="U24" s="50">
        <v>0</v>
      </c>
      <c r="V24" s="69"/>
      <c r="W24" s="36"/>
      <c r="X24" s="36"/>
      <c r="Y24" s="36"/>
      <c r="Z24" s="36"/>
      <c r="AA24" s="66"/>
      <c r="AB24" s="51">
        <f t="shared" si="17"/>
        <v>0</v>
      </c>
      <c r="AC24" s="49">
        <f t="shared" si="18"/>
        <v>0</v>
      </c>
      <c r="AD24" s="49">
        <f t="shared" si="19"/>
        <v>0</v>
      </c>
      <c r="AE24" s="49">
        <f t="shared" si="20"/>
        <v>0</v>
      </c>
      <c r="AF24" s="49">
        <f t="shared" si="21"/>
        <v>0</v>
      </c>
      <c r="AG24" s="50">
        <f t="shared" si="22"/>
        <v>0</v>
      </c>
      <c r="AH24" s="67">
        <f t="shared" si="23"/>
        <v>0</v>
      </c>
      <c r="AI24" s="31">
        <f t="shared" si="24"/>
        <v>0</v>
      </c>
      <c r="AJ24" s="31">
        <f t="shared" si="25"/>
        <v>0</v>
      </c>
      <c r="AK24" s="31">
        <f t="shared" si="26"/>
        <v>0</v>
      </c>
      <c r="AL24" s="31">
        <f t="shared" si="27"/>
        <v>0</v>
      </c>
      <c r="AM24" s="35">
        <f t="shared" si="28"/>
        <v>0</v>
      </c>
      <c r="AN24" s="34">
        <f t="shared" si="29"/>
        <v>0</v>
      </c>
      <c r="AO24" s="31">
        <f t="shared" si="30"/>
        <v>0</v>
      </c>
      <c r="AP24" s="31">
        <f t="shared" si="31"/>
        <v>0</v>
      </c>
      <c r="AQ24" s="31">
        <f t="shared" si="32"/>
        <v>0</v>
      </c>
      <c r="AR24" s="31">
        <f t="shared" si="33"/>
        <v>0</v>
      </c>
      <c r="AS24" s="35">
        <f t="shared" si="34"/>
        <v>0</v>
      </c>
      <c r="AT24" s="34">
        <f t="shared" si="35"/>
        <v>0</v>
      </c>
      <c r="AU24" s="31">
        <f t="shared" si="36"/>
        <v>0</v>
      </c>
      <c r="AV24" s="31">
        <f t="shared" si="37"/>
        <v>0</v>
      </c>
      <c r="AW24" s="31">
        <f t="shared" si="38"/>
        <v>0</v>
      </c>
      <c r="AX24" s="31">
        <f t="shared" si="39"/>
        <v>0</v>
      </c>
      <c r="AY24" s="33">
        <f t="shared" si="40"/>
        <v>0</v>
      </c>
      <c r="AZ24" s="25">
        <f t="shared" si="42"/>
        <v>0</v>
      </c>
      <c r="BA24" s="27">
        <f t="shared" si="43"/>
        <v>0</v>
      </c>
    </row>
    <row r="25" spans="1:53" ht="63" customHeight="1" x14ac:dyDescent="0.2">
      <c r="A25" s="29">
        <v>15</v>
      </c>
      <c r="B25" s="40" t="s">
        <v>52</v>
      </c>
      <c r="C25" s="59" t="s">
        <v>53</v>
      </c>
      <c r="D25" s="52">
        <v>240</v>
      </c>
      <c r="E25" s="48">
        <v>1100</v>
      </c>
      <c r="F25" s="48">
        <v>120</v>
      </c>
      <c r="G25" s="48">
        <v>1100</v>
      </c>
      <c r="H25" s="48">
        <v>1100</v>
      </c>
      <c r="I25" s="64">
        <v>1100</v>
      </c>
      <c r="J25" s="53">
        <v>1</v>
      </c>
      <c r="K25" s="32">
        <v>1</v>
      </c>
      <c r="L25" s="32">
        <v>1</v>
      </c>
      <c r="M25" s="32">
        <v>2</v>
      </c>
      <c r="N25" s="32">
        <v>1</v>
      </c>
      <c r="O25" s="54">
        <v>1</v>
      </c>
      <c r="P25" s="51">
        <v>12</v>
      </c>
      <c r="Q25" s="49">
        <v>27</v>
      </c>
      <c r="R25" s="49">
        <v>53</v>
      </c>
      <c r="S25" s="49">
        <v>53</v>
      </c>
      <c r="T25" s="49">
        <v>27</v>
      </c>
      <c r="U25" s="50">
        <v>12</v>
      </c>
      <c r="V25" s="69"/>
      <c r="W25" s="36"/>
      <c r="X25" s="36"/>
      <c r="Y25" s="36"/>
      <c r="Z25" s="36"/>
      <c r="AA25" s="66"/>
      <c r="AB25" s="51">
        <f t="shared" si="17"/>
        <v>0</v>
      </c>
      <c r="AC25" s="49">
        <f t="shared" si="18"/>
        <v>0</v>
      </c>
      <c r="AD25" s="49">
        <f t="shared" si="19"/>
        <v>0</v>
      </c>
      <c r="AE25" s="49">
        <f t="shared" si="20"/>
        <v>0</v>
      </c>
      <c r="AF25" s="49">
        <f t="shared" si="21"/>
        <v>0</v>
      </c>
      <c r="AG25" s="50">
        <f t="shared" si="22"/>
        <v>0</v>
      </c>
      <c r="AH25" s="67">
        <f t="shared" si="23"/>
        <v>0</v>
      </c>
      <c r="AI25" s="31">
        <f t="shared" si="24"/>
        <v>0</v>
      </c>
      <c r="AJ25" s="31">
        <f t="shared" si="25"/>
        <v>0</v>
      </c>
      <c r="AK25" s="31">
        <f t="shared" si="26"/>
        <v>0</v>
      </c>
      <c r="AL25" s="31">
        <f t="shared" si="27"/>
        <v>0</v>
      </c>
      <c r="AM25" s="35">
        <f t="shared" si="28"/>
        <v>0</v>
      </c>
      <c r="AN25" s="34">
        <f t="shared" si="29"/>
        <v>0</v>
      </c>
      <c r="AO25" s="31">
        <f t="shared" si="30"/>
        <v>0</v>
      </c>
      <c r="AP25" s="31">
        <f t="shared" si="31"/>
        <v>0</v>
      </c>
      <c r="AQ25" s="31">
        <f t="shared" si="32"/>
        <v>0</v>
      </c>
      <c r="AR25" s="31">
        <f t="shared" si="33"/>
        <v>0</v>
      </c>
      <c r="AS25" s="35">
        <f t="shared" si="34"/>
        <v>0</v>
      </c>
      <c r="AT25" s="34">
        <f t="shared" si="35"/>
        <v>0</v>
      </c>
      <c r="AU25" s="31">
        <f t="shared" si="36"/>
        <v>0</v>
      </c>
      <c r="AV25" s="31">
        <f t="shared" si="37"/>
        <v>0</v>
      </c>
      <c r="AW25" s="31">
        <f t="shared" si="38"/>
        <v>0</v>
      </c>
      <c r="AX25" s="31">
        <f t="shared" si="39"/>
        <v>0</v>
      </c>
      <c r="AY25" s="33">
        <f t="shared" si="40"/>
        <v>0</v>
      </c>
      <c r="AZ25" s="25">
        <f t="shared" si="42"/>
        <v>0</v>
      </c>
      <c r="BA25" s="27">
        <f t="shared" si="43"/>
        <v>0</v>
      </c>
    </row>
    <row r="26" spans="1:53" ht="63" customHeight="1" x14ac:dyDescent="0.2">
      <c r="A26" s="29">
        <v>16</v>
      </c>
      <c r="B26" s="40" t="s">
        <v>13</v>
      </c>
      <c r="C26" s="59" t="s">
        <v>32</v>
      </c>
      <c r="D26" s="52">
        <v>120</v>
      </c>
      <c r="E26" s="48">
        <v>240</v>
      </c>
      <c r="F26" s="48">
        <v>240</v>
      </c>
      <c r="G26" s="48">
        <v>1100</v>
      </c>
      <c r="H26" s="48">
        <v>1100</v>
      </c>
      <c r="I26" s="64">
        <v>120</v>
      </c>
      <c r="J26" s="53">
        <v>1</v>
      </c>
      <c r="K26" s="32">
        <v>1</v>
      </c>
      <c r="L26" s="32">
        <v>1</v>
      </c>
      <c r="M26" s="32">
        <v>1</v>
      </c>
      <c r="N26" s="32">
        <v>1</v>
      </c>
      <c r="O26" s="54">
        <v>1</v>
      </c>
      <c r="P26" s="51">
        <v>12</v>
      </c>
      <c r="Q26" s="49">
        <v>48</v>
      </c>
      <c r="R26" s="49">
        <v>12</v>
      </c>
      <c r="S26" s="49">
        <v>48</v>
      </c>
      <c r="T26" s="49">
        <v>12</v>
      </c>
      <c r="U26" s="50">
        <v>4</v>
      </c>
      <c r="V26" s="69"/>
      <c r="W26" s="36"/>
      <c r="X26" s="36"/>
      <c r="Y26" s="36"/>
      <c r="Z26" s="36"/>
      <c r="AA26" s="66"/>
      <c r="AB26" s="51">
        <f t="shared" si="17"/>
        <v>0</v>
      </c>
      <c r="AC26" s="49">
        <f t="shared" si="18"/>
        <v>0</v>
      </c>
      <c r="AD26" s="49">
        <f t="shared" si="19"/>
        <v>0</v>
      </c>
      <c r="AE26" s="49">
        <f t="shared" si="20"/>
        <v>0</v>
      </c>
      <c r="AF26" s="49">
        <f t="shared" si="21"/>
        <v>0</v>
      </c>
      <c r="AG26" s="50">
        <f t="shared" si="22"/>
        <v>0</v>
      </c>
      <c r="AH26" s="67">
        <f t="shared" si="23"/>
        <v>0</v>
      </c>
      <c r="AI26" s="31">
        <f t="shared" si="24"/>
        <v>0</v>
      </c>
      <c r="AJ26" s="31">
        <f t="shared" si="25"/>
        <v>0</v>
      </c>
      <c r="AK26" s="31">
        <f t="shared" si="26"/>
        <v>0</v>
      </c>
      <c r="AL26" s="31">
        <f t="shared" si="27"/>
        <v>0</v>
      </c>
      <c r="AM26" s="35">
        <f t="shared" si="28"/>
        <v>0</v>
      </c>
      <c r="AN26" s="34">
        <f t="shared" si="29"/>
        <v>0</v>
      </c>
      <c r="AO26" s="31">
        <f t="shared" si="30"/>
        <v>0</v>
      </c>
      <c r="AP26" s="31">
        <f t="shared" si="31"/>
        <v>0</v>
      </c>
      <c r="AQ26" s="31">
        <f t="shared" si="32"/>
        <v>0</v>
      </c>
      <c r="AR26" s="31">
        <f t="shared" si="33"/>
        <v>0</v>
      </c>
      <c r="AS26" s="35">
        <f t="shared" si="34"/>
        <v>0</v>
      </c>
      <c r="AT26" s="34">
        <f t="shared" si="35"/>
        <v>0</v>
      </c>
      <c r="AU26" s="31">
        <f t="shared" si="36"/>
        <v>0</v>
      </c>
      <c r="AV26" s="31">
        <f t="shared" si="37"/>
        <v>0</v>
      </c>
      <c r="AW26" s="31">
        <f t="shared" si="38"/>
        <v>0</v>
      </c>
      <c r="AX26" s="31">
        <f t="shared" si="39"/>
        <v>0</v>
      </c>
      <c r="AY26" s="33">
        <f t="shared" si="40"/>
        <v>0</v>
      </c>
      <c r="AZ26" s="25">
        <f t="shared" si="42"/>
        <v>0</v>
      </c>
      <c r="BA26" s="27">
        <f t="shared" si="43"/>
        <v>0</v>
      </c>
    </row>
    <row r="27" spans="1:53" ht="63" customHeight="1" thickBot="1" x14ac:dyDescent="0.25">
      <c r="A27" s="29">
        <v>17</v>
      </c>
      <c r="B27" s="40" t="s">
        <v>14</v>
      </c>
      <c r="C27" s="59" t="s">
        <v>33</v>
      </c>
      <c r="D27" s="52">
        <v>120</v>
      </c>
      <c r="E27" s="48">
        <v>240</v>
      </c>
      <c r="F27" s="48">
        <v>240</v>
      </c>
      <c r="G27" s="48">
        <v>770</v>
      </c>
      <c r="H27" s="48">
        <v>660</v>
      </c>
      <c r="I27" s="64" t="s">
        <v>36</v>
      </c>
      <c r="J27" s="53">
        <v>1</v>
      </c>
      <c r="K27" s="32">
        <v>1</v>
      </c>
      <c r="L27" s="32">
        <v>1</v>
      </c>
      <c r="M27" s="32">
        <v>1</v>
      </c>
      <c r="N27" s="32">
        <v>1</v>
      </c>
      <c r="O27" s="54">
        <v>0</v>
      </c>
      <c r="P27" s="51">
        <v>12</v>
      </c>
      <c r="Q27" s="49">
        <v>53</v>
      </c>
      <c r="R27" s="49">
        <v>53</v>
      </c>
      <c r="S27" s="49">
        <v>53</v>
      </c>
      <c r="T27" s="49">
        <v>53</v>
      </c>
      <c r="U27" s="50">
        <v>0</v>
      </c>
      <c r="V27" s="69"/>
      <c r="W27" s="36"/>
      <c r="X27" s="36"/>
      <c r="Y27" s="36"/>
      <c r="Z27" s="36"/>
      <c r="AA27" s="66"/>
      <c r="AB27" s="51">
        <f t="shared" si="17"/>
        <v>0</v>
      </c>
      <c r="AC27" s="49">
        <f t="shared" si="18"/>
        <v>0</v>
      </c>
      <c r="AD27" s="49">
        <f t="shared" si="19"/>
        <v>0</v>
      </c>
      <c r="AE27" s="49">
        <f t="shared" si="20"/>
        <v>0</v>
      </c>
      <c r="AF27" s="49">
        <f t="shared" si="21"/>
        <v>0</v>
      </c>
      <c r="AG27" s="50">
        <f t="shared" si="22"/>
        <v>0</v>
      </c>
      <c r="AH27" s="67">
        <f t="shared" si="23"/>
        <v>0</v>
      </c>
      <c r="AI27" s="31">
        <f t="shared" si="24"/>
        <v>0</v>
      </c>
      <c r="AJ27" s="31">
        <f t="shared" si="25"/>
        <v>0</v>
      </c>
      <c r="AK27" s="31">
        <f t="shared" si="26"/>
        <v>0</v>
      </c>
      <c r="AL27" s="31">
        <f t="shared" si="27"/>
        <v>0</v>
      </c>
      <c r="AM27" s="35">
        <f t="shared" si="28"/>
        <v>0</v>
      </c>
      <c r="AN27" s="34">
        <f t="shared" si="29"/>
        <v>0</v>
      </c>
      <c r="AO27" s="31">
        <f t="shared" si="30"/>
        <v>0</v>
      </c>
      <c r="AP27" s="31">
        <f t="shared" si="31"/>
        <v>0</v>
      </c>
      <c r="AQ27" s="31">
        <f t="shared" si="32"/>
        <v>0</v>
      </c>
      <c r="AR27" s="31">
        <f t="shared" si="33"/>
        <v>0</v>
      </c>
      <c r="AS27" s="35">
        <f t="shared" si="34"/>
        <v>0</v>
      </c>
      <c r="AT27" s="34">
        <f t="shared" si="35"/>
        <v>0</v>
      </c>
      <c r="AU27" s="31">
        <f t="shared" si="36"/>
        <v>0</v>
      </c>
      <c r="AV27" s="31">
        <f t="shared" si="37"/>
        <v>0</v>
      </c>
      <c r="AW27" s="31">
        <f t="shared" si="38"/>
        <v>0</v>
      </c>
      <c r="AX27" s="31">
        <f t="shared" si="39"/>
        <v>0</v>
      </c>
      <c r="AY27" s="33">
        <f t="shared" si="40"/>
        <v>0</v>
      </c>
      <c r="AZ27" s="26">
        <f t="shared" si="42"/>
        <v>0</v>
      </c>
      <c r="BA27" s="28">
        <f t="shared" si="43"/>
        <v>0</v>
      </c>
    </row>
    <row r="28" spans="1:53" ht="63" customHeight="1" thickBot="1" x14ac:dyDescent="0.25">
      <c r="A28" s="29">
        <v>18</v>
      </c>
      <c r="B28" s="58" t="s">
        <v>76</v>
      </c>
      <c r="C28" s="61" t="s">
        <v>77</v>
      </c>
      <c r="D28" s="42">
        <v>240</v>
      </c>
      <c r="E28" s="43">
        <v>1100</v>
      </c>
      <c r="F28" s="43">
        <v>120</v>
      </c>
      <c r="G28" s="43">
        <v>240</v>
      </c>
      <c r="H28" s="43">
        <v>240</v>
      </c>
      <c r="I28" s="65">
        <v>0</v>
      </c>
      <c r="J28" s="62">
        <v>1</v>
      </c>
      <c r="K28" s="8">
        <v>1</v>
      </c>
      <c r="L28" s="8">
        <v>1</v>
      </c>
      <c r="M28" s="8">
        <v>3</v>
      </c>
      <c r="N28" s="8">
        <v>3</v>
      </c>
      <c r="O28" s="68">
        <v>0</v>
      </c>
      <c r="P28" s="44">
        <v>4</v>
      </c>
      <c r="Q28" s="8">
        <v>18</v>
      </c>
      <c r="R28" s="8">
        <v>12</v>
      </c>
      <c r="S28" s="8">
        <v>27</v>
      </c>
      <c r="T28" s="8">
        <v>18</v>
      </c>
      <c r="U28" s="9">
        <v>0</v>
      </c>
      <c r="V28" s="69"/>
      <c r="W28" s="36"/>
      <c r="X28" s="36"/>
      <c r="Y28" s="36"/>
      <c r="Z28" s="36"/>
      <c r="AA28" s="66"/>
      <c r="AB28" s="44">
        <f t="shared" si="17"/>
        <v>0</v>
      </c>
      <c r="AC28" s="8">
        <f t="shared" si="18"/>
        <v>0</v>
      </c>
      <c r="AD28" s="8">
        <f t="shared" si="19"/>
        <v>0</v>
      </c>
      <c r="AE28" s="8">
        <f t="shared" si="20"/>
        <v>0</v>
      </c>
      <c r="AF28" s="8">
        <f t="shared" si="21"/>
        <v>0</v>
      </c>
      <c r="AG28" s="9">
        <f t="shared" si="22"/>
        <v>0</v>
      </c>
      <c r="AH28" s="67">
        <f t="shared" si="23"/>
        <v>0</v>
      </c>
      <c r="AI28" s="31">
        <f t="shared" si="24"/>
        <v>0</v>
      </c>
      <c r="AJ28" s="31">
        <f t="shared" si="25"/>
        <v>0</v>
      </c>
      <c r="AK28" s="31">
        <f t="shared" si="26"/>
        <v>0</v>
      </c>
      <c r="AL28" s="31">
        <f t="shared" si="27"/>
        <v>0</v>
      </c>
      <c r="AM28" s="35">
        <f t="shared" si="28"/>
        <v>0</v>
      </c>
      <c r="AN28" s="34">
        <f t="shared" si="29"/>
        <v>0</v>
      </c>
      <c r="AO28" s="31">
        <f t="shared" si="30"/>
        <v>0</v>
      </c>
      <c r="AP28" s="31">
        <f t="shared" si="31"/>
        <v>0</v>
      </c>
      <c r="AQ28" s="31">
        <f t="shared" si="32"/>
        <v>0</v>
      </c>
      <c r="AR28" s="31">
        <f t="shared" si="33"/>
        <v>0</v>
      </c>
      <c r="AS28" s="35">
        <f t="shared" si="34"/>
        <v>0</v>
      </c>
      <c r="AT28" s="34">
        <f t="shared" si="35"/>
        <v>0</v>
      </c>
      <c r="AU28" s="31">
        <f t="shared" si="36"/>
        <v>0</v>
      </c>
      <c r="AV28" s="31">
        <f t="shared" si="37"/>
        <v>0</v>
      </c>
      <c r="AW28" s="31">
        <f t="shared" si="38"/>
        <v>0</v>
      </c>
      <c r="AX28" s="31">
        <f t="shared" si="39"/>
        <v>0</v>
      </c>
      <c r="AY28" s="33">
        <f t="shared" si="40"/>
        <v>0</v>
      </c>
      <c r="AZ28" s="26"/>
      <c r="BA28" s="28"/>
    </row>
    <row r="31" spans="1:53" x14ac:dyDescent="0.25">
      <c r="A31" s="14"/>
      <c r="B31" s="17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</row>
    <row r="32" spans="1:53" x14ac:dyDescent="0.25">
      <c r="A32" s="14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</row>
    <row r="33" spans="2:56" x14ac:dyDescent="0.25">
      <c r="B33" s="18"/>
      <c r="AZ33" s="13"/>
      <c r="BA33" s="13"/>
      <c r="BB33" s="13"/>
      <c r="BC33" s="13"/>
      <c r="BD33" s="13"/>
    </row>
  </sheetData>
  <mergeCells count="114">
    <mergeCell ref="A14:A15"/>
    <mergeCell ref="AG5:AG6"/>
    <mergeCell ref="AY5:AY6"/>
    <mergeCell ref="AX5:AX6"/>
    <mergeCell ref="AV5:AV6"/>
    <mergeCell ref="AU5:AU6"/>
    <mergeCell ref="AT5:AT6"/>
    <mergeCell ref="AM5:AM6"/>
    <mergeCell ref="AL5:AL6"/>
    <mergeCell ref="AJ5:AJ6"/>
    <mergeCell ref="AI5:AI6"/>
    <mergeCell ref="AH5:AH6"/>
    <mergeCell ref="X5:X6"/>
    <mergeCell ref="W5:W6"/>
    <mergeCell ref="V5:V6"/>
    <mergeCell ref="AS5:AS6"/>
    <mergeCell ref="AR5:AR6"/>
    <mergeCell ref="AP5:AP6"/>
    <mergeCell ref="AO5:AO6"/>
    <mergeCell ref="AN5:AN6"/>
    <mergeCell ref="AD5:AD6"/>
    <mergeCell ref="AC5:AC6"/>
    <mergeCell ref="AB5:AB6"/>
    <mergeCell ref="K9:K10"/>
    <mergeCell ref="Q9:Q10"/>
    <mergeCell ref="AA5:AA6"/>
    <mergeCell ref="Z5:Z6"/>
    <mergeCell ref="O5:O6"/>
    <mergeCell ref="N5:N6"/>
    <mergeCell ref="P5:P6"/>
    <mergeCell ref="U5:U6"/>
    <mergeCell ref="T5:T6"/>
    <mergeCell ref="R5:R6"/>
    <mergeCell ref="Q5:Q6"/>
    <mergeCell ref="A2:A3"/>
    <mergeCell ref="C2:C3"/>
    <mergeCell ref="B2:B3"/>
    <mergeCell ref="J2:O2"/>
    <mergeCell ref="P2:U2"/>
    <mergeCell ref="L9:L10"/>
    <mergeCell ref="B9:B10"/>
    <mergeCell ref="A1:C1"/>
    <mergeCell ref="D2:I2"/>
    <mergeCell ref="D4:I4"/>
    <mergeCell ref="E5:E6"/>
    <mergeCell ref="D5:D6"/>
    <mergeCell ref="I5:I6"/>
    <mergeCell ref="H5:H6"/>
    <mergeCell ref="L5:L6"/>
    <mergeCell ref="K5:K6"/>
    <mergeCell ref="J5:J6"/>
    <mergeCell ref="F9:F10"/>
    <mergeCell ref="U9:U10"/>
    <mergeCell ref="N9:N10"/>
    <mergeCell ref="H9:H10"/>
    <mergeCell ref="T9:T10"/>
    <mergeCell ref="O9:O10"/>
    <mergeCell ref="P9:P10"/>
    <mergeCell ref="A5:A10"/>
    <mergeCell ref="I9:I10"/>
    <mergeCell ref="J9:J10"/>
    <mergeCell ref="C9:C10"/>
    <mergeCell ref="D9:D10"/>
    <mergeCell ref="E9:E10"/>
    <mergeCell ref="B5:B6"/>
    <mergeCell ref="C5:C6"/>
    <mergeCell ref="F5:F6"/>
    <mergeCell ref="BA14:BA15"/>
    <mergeCell ref="AB2:AG2"/>
    <mergeCell ref="AB4:AG4"/>
    <mergeCell ref="AC9:AC10"/>
    <mergeCell ref="AD9:AD10"/>
    <mergeCell ref="AT2:AY2"/>
    <mergeCell ref="AT4:AY4"/>
    <mergeCell ref="AT9:AT10"/>
    <mergeCell ref="AU9:AU10"/>
    <mergeCell ref="AV9:AV10"/>
    <mergeCell ref="AZ9:AZ10"/>
    <mergeCell ref="AZ2:AZ3"/>
    <mergeCell ref="BA2:BA3"/>
    <mergeCell ref="AH2:AM2"/>
    <mergeCell ref="AH4:AM4"/>
    <mergeCell ref="AH9:AH10"/>
    <mergeCell ref="AI9:AI10"/>
    <mergeCell ref="AJ9:AJ10"/>
    <mergeCell ref="AF9:AF10"/>
    <mergeCell ref="AL9:AL10"/>
    <mergeCell ref="AM9:AM10"/>
    <mergeCell ref="AB9:AB10"/>
    <mergeCell ref="AZ5:AZ6"/>
    <mergeCell ref="AZ1:BA1"/>
    <mergeCell ref="D1:AY1"/>
    <mergeCell ref="BA5:BA10"/>
    <mergeCell ref="AX9:AX10"/>
    <mergeCell ref="AY9:AY10"/>
    <mergeCell ref="AR9:AR10"/>
    <mergeCell ref="AS9:AS10"/>
    <mergeCell ref="AN2:AS2"/>
    <mergeCell ref="AN4:AS4"/>
    <mergeCell ref="AN9:AN10"/>
    <mergeCell ref="AO9:AO10"/>
    <mergeCell ref="AP9:AP10"/>
    <mergeCell ref="AG9:AG10"/>
    <mergeCell ref="AF5:AF6"/>
    <mergeCell ref="V2:AA2"/>
    <mergeCell ref="V4:AA4"/>
    <mergeCell ref="J4:O4"/>
    <mergeCell ref="P4:U4"/>
    <mergeCell ref="W9:W10"/>
    <mergeCell ref="X9:X10"/>
    <mergeCell ref="Z9:Z10"/>
    <mergeCell ref="AA9:AA10"/>
    <mergeCell ref="V9:V10"/>
    <mergeCell ref="R9:R10"/>
  </mergeCells>
  <phoneticPr fontId="1" type="noConversion"/>
  <pageMargins left="0.74803149606299213" right="0.74803149606299213" top="0.98425196850393704" bottom="0.98425196850393704" header="0.51181102362204722" footer="0.51181102362204722"/>
  <pageSetup paperSize="8" scale="2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</dc:title>
  <cp:lastPrinted>2021-10-18T06:07:19Z</cp:lastPrinted>
  <dcterms:created xsi:type="dcterms:W3CDTF">2017-10-17T08:31:41Z</dcterms:created>
  <dcterms:modified xsi:type="dcterms:W3CDTF">2021-10-20T10:58:55Z</dcterms:modified>
</cp:coreProperties>
</file>