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IZPL\ILZ od 2021\Przetargi\2021\Ustawowe\2401-ILZ_260_60_2021 - Wywóz odpadów komunalnych\PROCEDURA\na stronę\"/>
    </mc:Choice>
  </mc:AlternateContent>
  <bookViews>
    <workbookView xWindow="0" yWindow="0" windowWidth="28800" windowHeight="12000"/>
  </bookViews>
  <sheets>
    <sheet name="Arkusz1" sheetId="1" r:id="rId1"/>
  </sheets>
  <definedNames>
    <definedName name="_xlnm.Print_Area" localSheetId="0">Arkusz1!$A$1:$BA$29</definedName>
  </definedNames>
  <calcPr calcId="162913"/>
</workbook>
</file>

<file path=xl/calcChain.xml><?xml version="1.0" encoding="utf-8"?>
<calcChain xmlns="http://schemas.openxmlformats.org/spreadsheetml/2006/main">
  <c r="AG8" i="1" l="1"/>
  <c r="AF8" i="1"/>
  <c r="AE9" i="1"/>
  <c r="AE8" i="1"/>
  <c r="AK8" i="1" s="1"/>
  <c r="AW8" i="1" s="1"/>
  <c r="AD8" i="1"/>
  <c r="AC8" i="1"/>
  <c r="AB8" i="1"/>
  <c r="AB7" i="1"/>
  <c r="AQ9" i="1"/>
  <c r="AQ8" i="1"/>
  <c r="AK9" i="1"/>
  <c r="AW9" i="1" s="1"/>
  <c r="AZ12" i="1" l="1"/>
  <c r="AT13" i="1"/>
  <c r="AU13" i="1"/>
  <c r="AV13" i="1"/>
  <c r="AW13" i="1"/>
  <c r="AX13" i="1"/>
  <c r="AY13" i="1"/>
  <c r="AT14" i="1"/>
  <c r="AU14" i="1"/>
  <c r="AV14" i="1"/>
  <c r="AW14" i="1"/>
  <c r="AX14" i="1"/>
  <c r="AY14" i="1"/>
  <c r="AT15" i="1"/>
  <c r="AU15" i="1"/>
  <c r="AV15" i="1"/>
  <c r="AW15" i="1"/>
  <c r="AX15" i="1"/>
  <c r="AY15" i="1"/>
  <c r="AT16" i="1"/>
  <c r="AU16" i="1"/>
  <c r="AV16" i="1"/>
  <c r="AW16" i="1"/>
  <c r="AX16" i="1"/>
  <c r="AY16" i="1"/>
  <c r="AT17" i="1"/>
  <c r="AU17" i="1"/>
  <c r="AV17" i="1"/>
  <c r="AW17" i="1"/>
  <c r="AX17" i="1"/>
  <c r="AY17" i="1"/>
  <c r="AT18" i="1"/>
  <c r="AU18" i="1"/>
  <c r="AV18" i="1"/>
  <c r="AW18" i="1"/>
  <c r="AX18" i="1"/>
  <c r="AY18" i="1"/>
  <c r="AT19" i="1"/>
  <c r="AU19" i="1"/>
  <c r="AV19" i="1"/>
  <c r="AW19" i="1"/>
  <c r="AX19" i="1"/>
  <c r="AY19" i="1"/>
  <c r="AT20" i="1"/>
  <c r="AU20" i="1"/>
  <c r="AV20" i="1"/>
  <c r="AW20" i="1"/>
  <c r="AX20" i="1"/>
  <c r="AY20" i="1"/>
  <c r="AT21" i="1"/>
  <c r="AU21" i="1"/>
  <c r="AV21" i="1"/>
  <c r="AW21" i="1"/>
  <c r="AX21" i="1"/>
  <c r="AY21" i="1"/>
  <c r="AT22" i="1"/>
  <c r="AU22" i="1"/>
  <c r="AV22" i="1"/>
  <c r="AW22" i="1"/>
  <c r="AX22" i="1"/>
  <c r="AY22" i="1"/>
  <c r="AT23" i="1"/>
  <c r="AU23" i="1"/>
  <c r="AV23" i="1"/>
  <c r="AW23" i="1"/>
  <c r="AX23" i="1"/>
  <c r="AY23" i="1"/>
  <c r="AT24" i="1"/>
  <c r="AU24" i="1"/>
  <c r="AV24" i="1"/>
  <c r="AW24" i="1"/>
  <c r="AX24" i="1"/>
  <c r="AY24" i="1"/>
  <c r="AT25" i="1"/>
  <c r="AU25" i="1"/>
  <c r="AV25" i="1"/>
  <c r="AW25" i="1"/>
  <c r="AX25" i="1"/>
  <c r="AY25" i="1"/>
  <c r="AT26" i="1"/>
  <c r="AU26" i="1"/>
  <c r="AV26" i="1"/>
  <c r="AW26" i="1"/>
  <c r="AX26" i="1"/>
  <c r="AY26" i="1"/>
  <c r="AT27" i="1"/>
  <c r="AU27" i="1"/>
  <c r="AV27" i="1"/>
  <c r="AW27" i="1"/>
  <c r="AX27" i="1"/>
  <c r="AY27" i="1"/>
  <c r="AT28" i="1"/>
  <c r="AU28" i="1"/>
  <c r="AV28" i="1"/>
  <c r="AW28" i="1"/>
  <c r="AX28" i="1"/>
  <c r="AY28" i="1"/>
  <c r="AT29" i="1"/>
  <c r="AU29" i="1"/>
  <c r="AV29" i="1"/>
  <c r="AW29" i="1"/>
  <c r="AX29" i="1"/>
  <c r="AY29" i="1"/>
  <c r="AN13" i="1"/>
  <c r="AO13" i="1"/>
  <c r="AP13" i="1"/>
  <c r="AQ13" i="1"/>
  <c r="AR13" i="1"/>
  <c r="AS13" i="1"/>
  <c r="AN14" i="1"/>
  <c r="AO14" i="1"/>
  <c r="AP14" i="1"/>
  <c r="AQ14" i="1"/>
  <c r="AR14" i="1"/>
  <c r="AS14" i="1"/>
  <c r="AN15" i="1"/>
  <c r="AO15" i="1"/>
  <c r="AP15" i="1"/>
  <c r="AQ15" i="1"/>
  <c r="AR15" i="1"/>
  <c r="AS15" i="1"/>
  <c r="AN16" i="1"/>
  <c r="AO16" i="1"/>
  <c r="AP16" i="1"/>
  <c r="AQ16" i="1"/>
  <c r="AR16" i="1"/>
  <c r="AS16" i="1"/>
  <c r="AN17" i="1"/>
  <c r="AO17" i="1"/>
  <c r="AP17" i="1"/>
  <c r="AQ17" i="1"/>
  <c r="AR17" i="1"/>
  <c r="AS17" i="1"/>
  <c r="AN18" i="1"/>
  <c r="AO18" i="1"/>
  <c r="AP18" i="1"/>
  <c r="AQ18" i="1"/>
  <c r="AR18" i="1"/>
  <c r="AS18" i="1"/>
  <c r="AN19" i="1"/>
  <c r="AO19" i="1"/>
  <c r="AP19" i="1"/>
  <c r="AQ19" i="1"/>
  <c r="AR19" i="1"/>
  <c r="AS19" i="1"/>
  <c r="AN20" i="1"/>
  <c r="AO20" i="1"/>
  <c r="AP20" i="1"/>
  <c r="AQ20" i="1"/>
  <c r="AR20" i="1"/>
  <c r="AS20" i="1"/>
  <c r="AN21" i="1"/>
  <c r="AO21" i="1"/>
  <c r="AP21" i="1"/>
  <c r="AQ21" i="1"/>
  <c r="AR21" i="1"/>
  <c r="AS21" i="1"/>
  <c r="AN22" i="1"/>
  <c r="AO22" i="1"/>
  <c r="AP22" i="1"/>
  <c r="AQ22" i="1"/>
  <c r="AR22" i="1"/>
  <c r="AS22" i="1"/>
  <c r="AN23" i="1"/>
  <c r="AO23" i="1"/>
  <c r="AP23" i="1"/>
  <c r="AQ23" i="1"/>
  <c r="AR23" i="1"/>
  <c r="AS23" i="1"/>
  <c r="AN24" i="1"/>
  <c r="AO24" i="1"/>
  <c r="AP24" i="1"/>
  <c r="AQ24" i="1"/>
  <c r="AR24" i="1"/>
  <c r="AS24" i="1"/>
  <c r="AN25" i="1"/>
  <c r="AO25" i="1"/>
  <c r="AP25" i="1"/>
  <c r="AQ25" i="1"/>
  <c r="AR25" i="1"/>
  <c r="AS25" i="1"/>
  <c r="AN26" i="1"/>
  <c r="AO26" i="1"/>
  <c r="AP26" i="1"/>
  <c r="AQ26" i="1"/>
  <c r="AR26" i="1"/>
  <c r="AS26" i="1"/>
  <c r="AN27" i="1"/>
  <c r="AO27" i="1"/>
  <c r="AP27" i="1"/>
  <c r="AQ27" i="1"/>
  <c r="AR27" i="1"/>
  <c r="AS27" i="1"/>
  <c r="AN28" i="1"/>
  <c r="AO28" i="1"/>
  <c r="AP28" i="1"/>
  <c r="AQ28" i="1"/>
  <c r="AR28" i="1"/>
  <c r="AS28" i="1"/>
  <c r="AN29" i="1"/>
  <c r="AO29" i="1"/>
  <c r="AP29" i="1"/>
  <c r="AQ29" i="1"/>
  <c r="AR29" i="1"/>
  <c r="AS29" i="1"/>
  <c r="AH13" i="1"/>
  <c r="AI13" i="1"/>
  <c r="AJ13" i="1"/>
  <c r="AK13" i="1"/>
  <c r="AL13" i="1"/>
  <c r="AM13" i="1"/>
  <c r="AH14" i="1"/>
  <c r="AI14" i="1"/>
  <c r="AJ14" i="1"/>
  <c r="AK14" i="1"/>
  <c r="AL14" i="1"/>
  <c r="AM14" i="1"/>
  <c r="AH15" i="1"/>
  <c r="AI15" i="1"/>
  <c r="AJ15" i="1"/>
  <c r="AK15" i="1"/>
  <c r="AL15" i="1"/>
  <c r="AM15" i="1"/>
  <c r="AH16" i="1"/>
  <c r="AI16" i="1"/>
  <c r="AJ16" i="1"/>
  <c r="AK16" i="1"/>
  <c r="AL16" i="1"/>
  <c r="AM16" i="1"/>
  <c r="AH17" i="1"/>
  <c r="AI17" i="1"/>
  <c r="AJ17" i="1"/>
  <c r="AK17" i="1"/>
  <c r="AL17" i="1"/>
  <c r="AM17" i="1"/>
  <c r="AH18" i="1"/>
  <c r="AI18" i="1"/>
  <c r="AJ18" i="1"/>
  <c r="AK18" i="1"/>
  <c r="AL18" i="1"/>
  <c r="AM18" i="1"/>
  <c r="AH19" i="1"/>
  <c r="AI19" i="1"/>
  <c r="AJ19" i="1"/>
  <c r="AK19" i="1"/>
  <c r="AL19" i="1"/>
  <c r="AM19" i="1"/>
  <c r="AH20" i="1"/>
  <c r="AI20" i="1"/>
  <c r="AJ20" i="1"/>
  <c r="AK20" i="1"/>
  <c r="AL20" i="1"/>
  <c r="AM20" i="1"/>
  <c r="AH21" i="1"/>
  <c r="AI21" i="1"/>
  <c r="AJ21" i="1"/>
  <c r="AK21" i="1"/>
  <c r="AL21" i="1"/>
  <c r="AM21" i="1"/>
  <c r="AH22" i="1"/>
  <c r="AI22" i="1"/>
  <c r="AJ22" i="1"/>
  <c r="AK22" i="1"/>
  <c r="AL22" i="1"/>
  <c r="AM22" i="1"/>
  <c r="AH23" i="1"/>
  <c r="AI23" i="1"/>
  <c r="AJ23" i="1"/>
  <c r="AK23" i="1"/>
  <c r="AL23" i="1"/>
  <c r="AM23" i="1"/>
  <c r="AH24" i="1"/>
  <c r="AI24" i="1"/>
  <c r="AJ24" i="1"/>
  <c r="AK24" i="1"/>
  <c r="AL24" i="1"/>
  <c r="AM24" i="1"/>
  <c r="AH25" i="1"/>
  <c r="AI25" i="1"/>
  <c r="AJ25" i="1"/>
  <c r="AK25" i="1"/>
  <c r="AL25" i="1"/>
  <c r="AM25" i="1"/>
  <c r="AH26" i="1"/>
  <c r="AI26" i="1"/>
  <c r="AJ26" i="1"/>
  <c r="AK26" i="1"/>
  <c r="AL26" i="1"/>
  <c r="AM26" i="1"/>
  <c r="AH27" i="1"/>
  <c r="AI27" i="1"/>
  <c r="AJ27" i="1"/>
  <c r="AK27" i="1"/>
  <c r="AL27" i="1"/>
  <c r="AM27" i="1"/>
  <c r="AH28" i="1"/>
  <c r="AI28" i="1"/>
  <c r="AJ28" i="1"/>
  <c r="AK28" i="1"/>
  <c r="AL28" i="1"/>
  <c r="AM28" i="1"/>
  <c r="AH29" i="1"/>
  <c r="AI29" i="1"/>
  <c r="AJ29" i="1"/>
  <c r="AK29" i="1"/>
  <c r="AL29" i="1"/>
  <c r="AM29" i="1"/>
  <c r="AB13" i="1"/>
  <c r="AC13" i="1"/>
  <c r="AD13" i="1"/>
  <c r="AE13" i="1"/>
  <c r="AF13" i="1"/>
  <c r="AG13" i="1"/>
  <c r="AB14" i="1"/>
  <c r="AC14" i="1"/>
  <c r="AD14" i="1"/>
  <c r="AE14" i="1"/>
  <c r="AF14" i="1"/>
  <c r="AG14" i="1"/>
  <c r="AB15" i="1"/>
  <c r="AC15" i="1"/>
  <c r="AD15" i="1"/>
  <c r="AE15" i="1"/>
  <c r="AF15" i="1"/>
  <c r="AG15" i="1"/>
  <c r="AB16" i="1"/>
  <c r="AC16" i="1"/>
  <c r="AD16" i="1"/>
  <c r="AE16" i="1"/>
  <c r="AF16" i="1"/>
  <c r="AG16" i="1"/>
  <c r="AB17" i="1"/>
  <c r="AC17" i="1"/>
  <c r="AD17" i="1"/>
  <c r="AE17" i="1"/>
  <c r="AF17" i="1"/>
  <c r="AG17" i="1"/>
  <c r="AB18" i="1"/>
  <c r="AC18" i="1"/>
  <c r="AD18" i="1"/>
  <c r="AE18" i="1"/>
  <c r="AF18" i="1"/>
  <c r="AG18" i="1"/>
  <c r="AB19" i="1"/>
  <c r="AC19" i="1"/>
  <c r="AD19" i="1"/>
  <c r="AE19" i="1"/>
  <c r="AF19" i="1"/>
  <c r="AG19" i="1"/>
  <c r="AB20" i="1"/>
  <c r="AC20" i="1"/>
  <c r="AD20" i="1"/>
  <c r="AE20" i="1"/>
  <c r="AF20" i="1"/>
  <c r="AG20" i="1"/>
  <c r="AB21" i="1"/>
  <c r="AC21" i="1"/>
  <c r="AD21" i="1"/>
  <c r="AE21" i="1"/>
  <c r="AF21" i="1"/>
  <c r="AG21" i="1"/>
  <c r="AB22" i="1"/>
  <c r="AC22" i="1"/>
  <c r="AD22" i="1"/>
  <c r="AE22" i="1"/>
  <c r="AF22" i="1"/>
  <c r="AG22" i="1"/>
  <c r="AB23" i="1"/>
  <c r="AC23" i="1"/>
  <c r="AD23" i="1"/>
  <c r="AE23" i="1"/>
  <c r="AF23" i="1"/>
  <c r="AG23" i="1"/>
  <c r="AB24" i="1"/>
  <c r="AC24" i="1"/>
  <c r="AD24" i="1"/>
  <c r="AE24" i="1"/>
  <c r="AF24" i="1"/>
  <c r="AG24" i="1"/>
  <c r="AB25" i="1"/>
  <c r="AC25" i="1"/>
  <c r="AD25" i="1"/>
  <c r="AE25" i="1"/>
  <c r="AF25" i="1"/>
  <c r="AG25" i="1"/>
  <c r="AB26" i="1"/>
  <c r="AC26" i="1"/>
  <c r="AD26" i="1"/>
  <c r="AE26" i="1"/>
  <c r="AF26" i="1"/>
  <c r="AG26" i="1"/>
  <c r="AB27" i="1"/>
  <c r="AC27" i="1"/>
  <c r="AD27" i="1"/>
  <c r="AE27" i="1"/>
  <c r="AF27" i="1"/>
  <c r="AG27" i="1"/>
  <c r="AB28" i="1"/>
  <c r="AC28" i="1"/>
  <c r="AD28" i="1"/>
  <c r="AE28" i="1"/>
  <c r="AF28" i="1"/>
  <c r="AG28" i="1"/>
  <c r="AB29" i="1"/>
  <c r="AC29" i="1"/>
  <c r="AD29" i="1"/>
  <c r="AE29" i="1"/>
  <c r="AF29" i="1"/>
  <c r="AG29" i="1"/>
  <c r="AB12" i="1"/>
  <c r="AY12" i="1"/>
  <c r="AY10" i="1"/>
  <c r="AX10" i="1"/>
  <c r="AW11" i="1"/>
  <c r="AW10" i="1"/>
  <c r="AT10" i="1"/>
  <c r="AS10" i="1"/>
  <c r="AR10" i="1"/>
  <c r="AQ11" i="1"/>
  <c r="AQ10" i="1"/>
  <c r="AP10" i="1"/>
  <c r="AO10" i="1"/>
  <c r="AN10" i="1"/>
  <c r="AN8" i="1"/>
  <c r="AS8" i="1"/>
  <c r="AR8" i="1"/>
  <c r="AP8" i="1"/>
  <c r="AO8" i="1"/>
  <c r="AQ7" i="1"/>
  <c r="AP7" i="1"/>
  <c r="AO7" i="1"/>
  <c r="AN7" i="1"/>
  <c r="AG7" i="1"/>
  <c r="AM7" i="1" s="1"/>
  <c r="AF7" i="1"/>
  <c r="AL7" i="1" s="1"/>
  <c r="AE7" i="1"/>
  <c r="AK7" i="1" s="1"/>
  <c r="AD7" i="1"/>
  <c r="AJ7" i="1" s="1"/>
  <c r="AC7" i="1"/>
  <c r="AI7" i="1" s="1"/>
  <c r="AH7" i="1"/>
  <c r="AN5" i="1"/>
  <c r="AS5" i="1"/>
  <c r="AR5" i="1"/>
  <c r="AQ6" i="1"/>
  <c r="AQ5" i="1"/>
  <c r="AP5" i="1"/>
  <c r="AO5" i="1"/>
  <c r="AL5" i="1"/>
  <c r="AX5" i="1" s="1"/>
  <c r="AK5" i="1"/>
  <c r="AW5" i="1" s="1"/>
  <c r="AI5" i="1"/>
  <c r="AU5" i="1" s="1"/>
  <c r="AG5" i="1"/>
  <c r="AM5" i="1" s="1"/>
  <c r="AY5" i="1" s="1"/>
  <c r="AF5" i="1"/>
  <c r="AE6" i="1"/>
  <c r="AK6" i="1" s="1"/>
  <c r="AW6" i="1" s="1"/>
  <c r="AE5" i="1"/>
  <c r="AD5" i="1"/>
  <c r="AJ5" i="1" s="1"/>
  <c r="AV5" i="1" s="1"/>
  <c r="AC5" i="1"/>
  <c r="AB5" i="1"/>
  <c r="AH5" i="1" s="1"/>
  <c r="AT5" i="1" s="1"/>
  <c r="AZ5" i="1" s="1"/>
  <c r="AZ13" i="1" l="1"/>
  <c r="AZ17" i="1"/>
  <c r="BA17" i="1" s="1"/>
  <c r="AG12" i="1"/>
  <c r="AM12" i="1" s="1"/>
  <c r="AF12" i="1"/>
  <c r="AE12" i="1"/>
  <c r="AK12" i="1" s="1"/>
  <c r="AW12" i="1" s="1"/>
  <c r="AD12" i="1"/>
  <c r="AC12" i="1"/>
  <c r="AI12" i="1" s="1"/>
  <c r="AU12" i="1" s="1"/>
  <c r="AG10" i="1"/>
  <c r="AF10" i="1"/>
  <c r="AL10" i="1" s="1"/>
  <c r="AE11" i="1"/>
  <c r="AK11" i="1" s="1"/>
  <c r="AE10" i="1"/>
  <c r="AK10" i="1" s="1"/>
  <c r="AD10" i="1"/>
  <c r="AC10" i="1"/>
  <c r="AI10" i="1" s="1"/>
  <c r="AU10" i="1" s="1"/>
  <c r="AB10" i="1"/>
  <c r="AM8" i="1"/>
  <c r="AY8" i="1" s="1"/>
  <c r="AI8" i="1"/>
  <c r="AU8" i="1" s="1"/>
  <c r="AH8" i="1"/>
  <c r="AT8" i="1" s="1"/>
  <c r="AV7" i="1"/>
  <c r="AT7" i="1"/>
  <c r="AO12" i="1"/>
  <c r="AP12" i="1"/>
  <c r="AQ12" i="1"/>
  <c r="AR12" i="1"/>
  <c r="AS12" i="1"/>
  <c r="AN12" i="1"/>
  <c r="AR7" i="1"/>
  <c r="AS7" i="1"/>
  <c r="AZ14" i="1"/>
  <c r="AZ16" i="1"/>
  <c r="AL12" i="1"/>
  <c r="AX12" i="1" s="1"/>
  <c r="AJ12" i="1"/>
  <c r="AV12" i="1" s="1"/>
  <c r="AH12" i="1"/>
  <c r="AT12" i="1" s="1"/>
  <c r="AM10" i="1"/>
  <c r="AJ10" i="1"/>
  <c r="AV10" i="1" s="1"/>
  <c r="AH10" i="1"/>
  <c r="AL8" i="1"/>
  <c r="AX8" i="1" s="1"/>
  <c r="AJ8" i="1"/>
  <c r="AV8" i="1" s="1"/>
  <c r="AY7" i="1"/>
  <c r="AX7" i="1"/>
  <c r="AW7" i="1"/>
  <c r="AU7" i="1"/>
  <c r="AZ8" i="1" l="1"/>
  <c r="AZ10" i="1"/>
  <c r="BA12" i="1"/>
  <c r="AZ15" i="1"/>
  <c r="BA15" i="1" s="1"/>
  <c r="AZ7" i="1"/>
  <c r="AZ23" i="1"/>
  <c r="BA23" i="1" s="1"/>
  <c r="AZ18" i="1"/>
  <c r="BA18" i="1" s="1"/>
  <c r="AZ20" i="1"/>
  <c r="BA20" i="1" s="1"/>
  <c r="AZ22" i="1"/>
  <c r="BA22" i="1" s="1"/>
  <c r="AZ28" i="1"/>
  <c r="BA28" i="1" s="1"/>
  <c r="BA13" i="1"/>
  <c r="AZ26" i="1"/>
  <c r="BA26" i="1" s="1"/>
  <c r="AZ27" i="1"/>
  <c r="BA27" i="1" s="1"/>
  <c r="AZ25" i="1"/>
  <c r="BA25" i="1" s="1"/>
  <c r="AZ21" i="1"/>
  <c r="BA21" i="1" s="1"/>
  <c r="AZ19" i="1"/>
  <c r="BA19" i="1" s="1"/>
  <c r="BA14" i="1"/>
  <c r="BA5" i="1" l="1"/>
</calcChain>
</file>

<file path=xl/sharedStrings.xml><?xml version="1.0" encoding="utf-8"?>
<sst xmlns="http://schemas.openxmlformats.org/spreadsheetml/2006/main" count="126" uniqueCount="81">
  <si>
    <t xml:space="preserve">Izba Administracji Skarbowej w Katowicach </t>
  </si>
  <si>
    <t xml:space="preserve">Urząd Skarbowy w Bytomiu </t>
  </si>
  <si>
    <t xml:space="preserve">Urząd Skarbowy w Czechowicach-Dziedzicach </t>
  </si>
  <si>
    <t>ul. Młodego Hutnika 2, 44-100 Gliwice</t>
  </si>
  <si>
    <t>ul. Żwirki i Wigury 17, 40-063 Katowice</t>
  </si>
  <si>
    <t>ul. Paderewskiego 32B, 40-282 Katowice</t>
  </si>
  <si>
    <t>Urząd Skarbowy w Kłobucku</t>
  </si>
  <si>
    <t>Urząd Skarbowy w Lublińcu</t>
  </si>
  <si>
    <t>Urząd Skarbowy w Mysłowicach</t>
  </si>
  <si>
    <t xml:space="preserve">Urząd Skarbowy w Myszkowie </t>
  </si>
  <si>
    <t>Urząd Skarbowy w Piekarach Śląskich</t>
  </si>
  <si>
    <t>Urząd Skarbowy w Pszczynie</t>
  </si>
  <si>
    <t>Urząd Skarbowy w Tarnowskich Górach</t>
  </si>
  <si>
    <t>Urząd Skarbowy w Zawierciu</t>
  </si>
  <si>
    <t>Urząd Skarbowy w Żorach</t>
  </si>
  <si>
    <t>Śląski Urząd Celno -Skarbowy w Katowicach</t>
  </si>
  <si>
    <t>szkło</t>
  </si>
  <si>
    <t>odpady ulegające biodegradacji</t>
  </si>
  <si>
    <t>odpady zielone</t>
  </si>
  <si>
    <t>metale 
i tworzywa sztuczne</t>
  </si>
  <si>
    <t>odpady pozostałe 
z selekcji</t>
  </si>
  <si>
    <t>ul. Damrota 25, 
40-022 Katowice</t>
  </si>
  <si>
    <t>ul. Wrocławska 92, 
41-902 Bytom</t>
  </si>
  <si>
    <t>ul. Nad Białką 1A, 
43-503 Czechowice-Dziedzice</t>
  </si>
  <si>
    <t>ul. Góry Chełmskiej 15,
 44-100 Gliwice</t>
  </si>
  <si>
    <t>Rynek im. Jana Pawła II Nr 13, 
42-100 Kłobuck</t>
  </si>
  <si>
    <t>ul. Ignacego Paderewskiego 7B, 
42-700 Lubliniec</t>
  </si>
  <si>
    <t>ul. A. Mickiewicza 4, 
41-400 Mysłowice</t>
  </si>
  <si>
    <t>ul. Kazimierza Pułaskiego 68, 
42-300 Myszków</t>
  </si>
  <si>
    <t>ul. Bytomska 92, 
41-940 Piekary Śląskie</t>
  </si>
  <si>
    <t>ul. 3-go Maja 4, 
43-200 Pszczyna</t>
  </si>
  <si>
    <t>ul. Opolska 23, 
42-600 Tarnowskie Góry</t>
  </si>
  <si>
    <t>ul. Leśna 8, 
42-400 Zawiercie</t>
  </si>
  <si>
    <t>ul. Wodzisławska 1, 
44-240 Żory</t>
  </si>
  <si>
    <t>ul. Słoneczna 34, 
40-136 Katowice</t>
  </si>
  <si>
    <t>120 (pojemnik własność US)</t>
  </si>
  <si>
    <t>-</t>
  </si>
  <si>
    <t>worki na odpady zielone - 120 litrów</t>
  </si>
  <si>
    <t>Pierwszy Urząd Skarbowy 
w Katowicach</t>
  </si>
  <si>
    <t>Drugi Urząd Skarbowy 
w Katowicach; 
Izba Administracji Skarbowej w Katowicach</t>
  </si>
  <si>
    <t>Pierwszy Urząd Skarbowy 
w Gliwicach</t>
  </si>
  <si>
    <t>Drugi Urząd Skarbowy 
w Gliwicach</t>
  </si>
  <si>
    <t>a</t>
  </si>
  <si>
    <t>c</t>
  </si>
  <si>
    <t>d</t>
  </si>
  <si>
    <t>e</t>
  </si>
  <si>
    <t>f</t>
  </si>
  <si>
    <t xml:space="preserve">Pojemność pojemnika/worków dla poszczególnej frakcji odpadu </t>
  </si>
  <si>
    <t xml:space="preserve">Liczba pojemników/worków dla poszczególnej frakcji odpadu </t>
  </si>
  <si>
    <t>g</t>
  </si>
  <si>
    <t xml:space="preserve">Adres jednostki organizacyjnej </t>
  </si>
  <si>
    <t>Części</t>
  </si>
  <si>
    <t>Urząd Skarbowy w Zabrzu</t>
  </si>
  <si>
    <t>ul. Bytomska 2, 
41-800 Zabrze</t>
  </si>
  <si>
    <t xml:space="preserve">Urząd Skarbowy w Chorzowie </t>
  </si>
  <si>
    <t>ul. Armii Krajowej 5, 
41-506 Chorzów</t>
  </si>
  <si>
    <t>papier</t>
  </si>
  <si>
    <t>Formularz cenowy</t>
  </si>
  <si>
    <t>Załącznik nr 4</t>
  </si>
  <si>
    <t xml:space="preserve">Liczba wywozów w czasie trwania umowy </t>
  </si>
  <si>
    <t xml:space="preserve">Cena jednostkowa wywozu 1 pojemnika/worka
 netto </t>
  </si>
  <si>
    <t xml:space="preserve">Cena jednostkowa wywozu 1 pojemnika/worka
 brutto </t>
  </si>
  <si>
    <t>Wartość netto wywozów</t>
  </si>
  <si>
    <t>kwota VAT</t>
  </si>
  <si>
    <t xml:space="preserve">Wartość brutto </t>
  </si>
  <si>
    <t>Razem dla poszczeólnej jednostki</t>
  </si>
  <si>
    <t>Wartość zamówienia dla danej części</t>
  </si>
  <si>
    <t>k
[g x 8%]</t>
  </si>
  <si>
    <t>j
[ e x f x g]</t>
  </si>
  <si>
    <t>i
[g + k]</t>
  </si>
  <si>
    <t>l
[e x f x l]</t>
  </si>
  <si>
    <t>m
[ suma l]</t>
  </si>
  <si>
    <t>n
[suma m]</t>
  </si>
  <si>
    <t>Urząd Skarbowy w Jaworznie</t>
  </si>
  <si>
    <t>ul. Grunwaldzka 274A, 43-600 Jaworzno</t>
  </si>
  <si>
    <t>Urząd Skarbowy w Rudzie Śląskiej</t>
  </si>
  <si>
    <t>ul. Kokotek 6, 
41-700 Ruda Śląska</t>
  </si>
  <si>
    <t>Urząd Skarbowy w Żywcu</t>
  </si>
  <si>
    <t>ul. Krasińskiego 11, 
34-300 Żywiec</t>
  </si>
  <si>
    <t>1 100 (pojemnik własność US)</t>
  </si>
  <si>
    <t>2401-ILZ.260.60.2.2021
2401-21-199150
ZKP-17/2021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</si>
</sst>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/>
    <xf numFmtId="0" fontId="3" fillId="0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6" fillId="3" borderId="19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164" fontId="9" fillId="3" borderId="26" xfId="0" applyNumberFormat="1" applyFont="1" applyFill="1" applyBorder="1" applyAlignment="1">
      <alignment horizontal="center" vertical="center" wrapText="1"/>
    </xf>
    <xf numFmtId="164" fontId="6" fillId="3" borderId="42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16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 textRotation="90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horizontal="center"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164" fontId="9" fillId="3" borderId="11" xfId="0" applyNumberFormat="1" applyFont="1" applyFill="1" applyBorder="1" applyAlignment="1">
      <alignment horizontal="center" vertical="center" wrapText="1"/>
    </xf>
    <xf numFmtId="164" fontId="9" fillId="3" borderId="43" xfId="0" applyNumberFormat="1" applyFont="1" applyFill="1" applyBorder="1" applyAlignment="1">
      <alignment horizontal="center" vertical="center" wrapText="1"/>
    </xf>
    <xf numFmtId="164" fontId="9" fillId="3" borderId="30" xfId="0" applyNumberFormat="1" applyFont="1" applyFill="1" applyBorder="1" applyAlignment="1">
      <alignment horizontal="center" vertical="center" wrapText="1"/>
    </xf>
    <xf numFmtId="164" fontId="9" fillId="3" borderId="26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quotePrefix="1" applyFont="1" applyFill="1" applyBorder="1" applyAlignment="1">
      <alignment horizontal="center" vertical="center" wrapText="1"/>
    </xf>
    <xf numFmtId="0" fontId="6" fillId="3" borderId="43" xfId="0" quotePrefix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44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164" fontId="6" fillId="3" borderId="31" xfId="0" applyNumberFormat="1" applyFont="1" applyFill="1" applyBorder="1" applyAlignment="1">
      <alignment horizontal="center" vertical="center" wrapText="1"/>
    </xf>
    <xf numFmtId="164" fontId="6" fillId="3" borderId="40" xfId="0" applyNumberFormat="1" applyFont="1" applyFill="1" applyBorder="1" applyAlignment="1">
      <alignment horizontal="center" vertical="center" wrapText="1"/>
    </xf>
    <xf numFmtId="164" fontId="6" fillId="3" borderId="30" xfId="0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6" fillId="3" borderId="34" xfId="0" applyNumberFormat="1" applyFont="1" applyFill="1" applyBorder="1" applyAlignment="1">
      <alignment horizontal="center" vertical="center" wrapText="1"/>
    </xf>
    <xf numFmtId="164" fontId="6" fillId="3" borderId="32" xfId="0" applyNumberFormat="1" applyFont="1" applyFill="1" applyBorder="1" applyAlignment="1">
      <alignment horizontal="center" vertical="center" wrapText="1"/>
    </xf>
    <xf numFmtId="164" fontId="6" fillId="3" borderId="44" xfId="0" applyNumberFormat="1" applyFont="1" applyFill="1" applyBorder="1" applyAlignment="1">
      <alignment horizontal="center" vertical="center" wrapText="1"/>
    </xf>
    <xf numFmtId="164" fontId="9" fillId="3" borderId="32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4" fontId="6" fillId="0" borderId="46" xfId="0" applyNumberFormat="1" applyFont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4"/>
  <sheetViews>
    <sheetView tabSelected="1" view="pageBreakPreview" zoomScale="50" zoomScaleNormal="50" zoomScaleSheetLayoutView="50" workbookViewId="0">
      <pane ySplit="4" topLeftCell="A5" activePane="bottomLeft" state="frozen"/>
      <selection pane="bottomLeft" activeCell="R24" sqref="R24"/>
    </sheetView>
  </sheetViews>
  <sheetFormatPr defaultRowHeight="15" x14ac:dyDescent="0.25"/>
  <cols>
    <col min="1" max="1" width="4" style="11" customWidth="1"/>
    <col min="2" max="2" width="34.140625" style="12" customWidth="1"/>
    <col min="3" max="3" width="32" style="13" customWidth="1"/>
    <col min="4" max="5" width="15.7109375" style="13" customWidth="1"/>
    <col min="6" max="6" width="16.140625" style="13" customWidth="1"/>
    <col min="7" max="11" width="15.7109375" style="13" customWidth="1"/>
    <col min="12" max="12" width="16.85546875" style="13" customWidth="1"/>
    <col min="13" max="17" width="15.7109375" style="13" customWidth="1"/>
    <col min="18" max="18" width="16.7109375" style="13" customWidth="1"/>
    <col min="19" max="22" width="15.7109375" style="13" customWidth="1"/>
    <col min="23" max="23" width="13.7109375" style="13" customWidth="1"/>
    <col min="24" max="24" width="16.7109375" style="13" customWidth="1"/>
    <col min="25" max="27" width="13.7109375" style="13" customWidth="1"/>
    <col min="28" max="28" width="15.7109375" style="13" customWidth="1"/>
    <col min="29" max="29" width="13.7109375" style="13" customWidth="1"/>
    <col min="30" max="30" width="16.7109375" style="13" customWidth="1"/>
    <col min="31" max="33" width="13.7109375" style="13" customWidth="1"/>
    <col min="34" max="34" width="15.7109375" style="13" customWidth="1"/>
    <col min="35" max="35" width="13.7109375" style="13" customWidth="1"/>
    <col min="36" max="36" width="16.7109375" style="13" customWidth="1"/>
    <col min="37" max="39" width="13.7109375" style="13" customWidth="1"/>
    <col min="40" max="40" width="15.7109375" style="13" customWidth="1"/>
    <col min="41" max="41" width="13.7109375" style="13" customWidth="1"/>
    <col min="42" max="42" width="16.7109375" style="13" customWidth="1"/>
    <col min="43" max="45" width="13.7109375" style="13" customWidth="1"/>
    <col min="46" max="46" width="16.42578125" style="13" customWidth="1"/>
    <col min="47" max="47" width="15.85546875" style="13" customWidth="1"/>
    <col min="48" max="48" width="16.7109375" style="13" customWidth="1"/>
    <col min="49" max="49" width="15.140625" style="13" customWidth="1"/>
    <col min="50" max="50" width="14.42578125" style="13" customWidth="1"/>
    <col min="51" max="51" width="16.28515625" style="13" customWidth="1"/>
    <col min="52" max="52" width="36.5703125" style="10" customWidth="1"/>
    <col min="53" max="53" width="37" style="10" customWidth="1"/>
    <col min="54" max="16384" width="9.140625" style="10"/>
  </cols>
  <sheetData>
    <row r="1" spans="1:53" ht="51" customHeight="1" thickBot="1" x14ac:dyDescent="0.25">
      <c r="A1" s="140" t="s">
        <v>80</v>
      </c>
      <c r="B1" s="141"/>
      <c r="C1" s="142"/>
      <c r="D1" s="75" t="s">
        <v>57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7"/>
      <c r="AZ1" s="73" t="s">
        <v>58</v>
      </c>
      <c r="BA1" s="74"/>
    </row>
    <row r="2" spans="1:53" ht="41.25" customHeight="1" x14ac:dyDescent="0.2">
      <c r="A2" s="130" t="s">
        <v>51</v>
      </c>
      <c r="B2" s="134"/>
      <c r="C2" s="132" t="s">
        <v>50</v>
      </c>
      <c r="D2" s="87" t="s">
        <v>47</v>
      </c>
      <c r="E2" s="88"/>
      <c r="F2" s="88"/>
      <c r="G2" s="88"/>
      <c r="H2" s="89"/>
      <c r="I2" s="90"/>
      <c r="J2" s="136" t="s">
        <v>48</v>
      </c>
      <c r="K2" s="137"/>
      <c r="L2" s="137"/>
      <c r="M2" s="137"/>
      <c r="N2" s="138"/>
      <c r="O2" s="138"/>
      <c r="P2" s="87" t="s">
        <v>59</v>
      </c>
      <c r="Q2" s="88"/>
      <c r="R2" s="88"/>
      <c r="S2" s="88"/>
      <c r="T2" s="89"/>
      <c r="U2" s="90"/>
      <c r="V2" s="87" t="s">
        <v>60</v>
      </c>
      <c r="W2" s="88"/>
      <c r="X2" s="88"/>
      <c r="Y2" s="88"/>
      <c r="Z2" s="89"/>
      <c r="AA2" s="90"/>
      <c r="AB2" s="87" t="s">
        <v>63</v>
      </c>
      <c r="AC2" s="88"/>
      <c r="AD2" s="88"/>
      <c r="AE2" s="88"/>
      <c r="AF2" s="89"/>
      <c r="AG2" s="90"/>
      <c r="AH2" s="87" t="s">
        <v>61</v>
      </c>
      <c r="AI2" s="88"/>
      <c r="AJ2" s="88"/>
      <c r="AK2" s="88"/>
      <c r="AL2" s="89"/>
      <c r="AM2" s="90"/>
      <c r="AN2" s="87" t="s">
        <v>62</v>
      </c>
      <c r="AO2" s="88"/>
      <c r="AP2" s="88"/>
      <c r="AQ2" s="88"/>
      <c r="AR2" s="89"/>
      <c r="AS2" s="90"/>
      <c r="AT2" s="87" t="s">
        <v>64</v>
      </c>
      <c r="AU2" s="88"/>
      <c r="AV2" s="88"/>
      <c r="AW2" s="88"/>
      <c r="AX2" s="89"/>
      <c r="AY2" s="89"/>
      <c r="AZ2" s="109" t="s">
        <v>65</v>
      </c>
      <c r="BA2" s="109" t="s">
        <v>66</v>
      </c>
    </row>
    <row r="3" spans="1:53" ht="56.25" customHeight="1" thickBot="1" x14ac:dyDescent="0.25">
      <c r="A3" s="131"/>
      <c r="B3" s="135"/>
      <c r="C3" s="133"/>
      <c r="D3" s="1" t="s">
        <v>16</v>
      </c>
      <c r="E3" s="2" t="s">
        <v>19</v>
      </c>
      <c r="F3" s="2" t="s">
        <v>17</v>
      </c>
      <c r="G3" s="2" t="s">
        <v>20</v>
      </c>
      <c r="H3" s="3" t="s">
        <v>56</v>
      </c>
      <c r="I3" s="4" t="s">
        <v>18</v>
      </c>
      <c r="J3" s="5" t="s">
        <v>16</v>
      </c>
      <c r="K3" s="2" t="s">
        <v>19</v>
      </c>
      <c r="L3" s="2" t="s">
        <v>17</v>
      </c>
      <c r="M3" s="2" t="s">
        <v>20</v>
      </c>
      <c r="N3" s="3" t="s">
        <v>56</v>
      </c>
      <c r="O3" s="3" t="s">
        <v>18</v>
      </c>
      <c r="P3" s="1" t="s">
        <v>16</v>
      </c>
      <c r="Q3" s="2" t="s">
        <v>19</v>
      </c>
      <c r="R3" s="2" t="s">
        <v>17</v>
      </c>
      <c r="S3" s="2" t="s">
        <v>20</v>
      </c>
      <c r="T3" s="3" t="s">
        <v>56</v>
      </c>
      <c r="U3" s="4" t="s">
        <v>18</v>
      </c>
      <c r="V3" s="1" t="s">
        <v>16</v>
      </c>
      <c r="W3" s="2" t="s">
        <v>19</v>
      </c>
      <c r="X3" s="2" t="s">
        <v>17</v>
      </c>
      <c r="Y3" s="2" t="s">
        <v>20</v>
      </c>
      <c r="Z3" s="3" t="s">
        <v>56</v>
      </c>
      <c r="AA3" s="4" t="s">
        <v>18</v>
      </c>
      <c r="AB3" s="1" t="s">
        <v>16</v>
      </c>
      <c r="AC3" s="2" t="s">
        <v>19</v>
      </c>
      <c r="AD3" s="2" t="s">
        <v>17</v>
      </c>
      <c r="AE3" s="2" t="s">
        <v>20</v>
      </c>
      <c r="AF3" s="3" t="s">
        <v>56</v>
      </c>
      <c r="AG3" s="4" t="s">
        <v>18</v>
      </c>
      <c r="AH3" s="1" t="s">
        <v>16</v>
      </c>
      <c r="AI3" s="2" t="s">
        <v>19</v>
      </c>
      <c r="AJ3" s="2" t="s">
        <v>17</v>
      </c>
      <c r="AK3" s="2" t="s">
        <v>20</v>
      </c>
      <c r="AL3" s="3" t="s">
        <v>56</v>
      </c>
      <c r="AM3" s="4" t="s">
        <v>18</v>
      </c>
      <c r="AN3" s="1" t="s">
        <v>16</v>
      </c>
      <c r="AO3" s="2" t="s">
        <v>19</v>
      </c>
      <c r="AP3" s="2" t="s">
        <v>17</v>
      </c>
      <c r="AQ3" s="2" t="s">
        <v>20</v>
      </c>
      <c r="AR3" s="3" t="s">
        <v>56</v>
      </c>
      <c r="AS3" s="4" t="s">
        <v>18</v>
      </c>
      <c r="AT3" s="1" t="s">
        <v>16</v>
      </c>
      <c r="AU3" s="2" t="s">
        <v>19</v>
      </c>
      <c r="AV3" s="2" t="s">
        <v>17</v>
      </c>
      <c r="AW3" s="2" t="s">
        <v>20</v>
      </c>
      <c r="AX3" s="3" t="s">
        <v>56</v>
      </c>
      <c r="AY3" s="3" t="s">
        <v>18</v>
      </c>
      <c r="AZ3" s="110"/>
      <c r="BA3" s="110"/>
    </row>
    <row r="4" spans="1:53" ht="36.75" customHeight="1" thickBot="1" x14ac:dyDescent="0.25">
      <c r="A4" s="6" t="s">
        <v>42</v>
      </c>
      <c r="B4" s="30"/>
      <c r="C4" s="7" t="s">
        <v>43</v>
      </c>
      <c r="D4" s="91" t="s">
        <v>44</v>
      </c>
      <c r="E4" s="92"/>
      <c r="F4" s="92"/>
      <c r="G4" s="92"/>
      <c r="H4" s="93"/>
      <c r="I4" s="94"/>
      <c r="J4" s="99" t="s">
        <v>45</v>
      </c>
      <c r="K4" s="92"/>
      <c r="L4" s="92"/>
      <c r="M4" s="92"/>
      <c r="N4" s="93"/>
      <c r="O4" s="93"/>
      <c r="P4" s="91" t="s">
        <v>46</v>
      </c>
      <c r="Q4" s="92"/>
      <c r="R4" s="92"/>
      <c r="S4" s="92"/>
      <c r="T4" s="93"/>
      <c r="U4" s="94"/>
      <c r="V4" s="91" t="s">
        <v>49</v>
      </c>
      <c r="W4" s="92"/>
      <c r="X4" s="92"/>
      <c r="Y4" s="92"/>
      <c r="Z4" s="93"/>
      <c r="AA4" s="94"/>
      <c r="AB4" s="104" t="s">
        <v>67</v>
      </c>
      <c r="AC4" s="105"/>
      <c r="AD4" s="105"/>
      <c r="AE4" s="105"/>
      <c r="AF4" s="105"/>
      <c r="AG4" s="106"/>
      <c r="AH4" s="91" t="s">
        <v>69</v>
      </c>
      <c r="AI4" s="92"/>
      <c r="AJ4" s="92"/>
      <c r="AK4" s="92"/>
      <c r="AL4" s="93"/>
      <c r="AM4" s="94"/>
      <c r="AN4" s="91" t="s">
        <v>68</v>
      </c>
      <c r="AO4" s="92"/>
      <c r="AP4" s="92"/>
      <c r="AQ4" s="92"/>
      <c r="AR4" s="93"/>
      <c r="AS4" s="94"/>
      <c r="AT4" s="91" t="s">
        <v>70</v>
      </c>
      <c r="AU4" s="92"/>
      <c r="AV4" s="92"/>
      <c r="AW4" s="92"/>
      <c r="AX4" s="93"/>
      <c r="AY4" s="93"/>
      <c r="AZ4" s="24" t="s">
        <v>71</v>
      </c>
      <c r="BA4" s="24" t="s">
        <v>72</v>
      </c>
    </row>
    <row r="5" spans="1:53" ht="63" customHeight="1" x14ac:dyDescent="0.2">
      <c r="A5" s="114">
        <v>1</v>
      </c>
      <c r="B5" s="122" t="s">
        <v>0</v>
      </c>
      <c r="C5" s="124" t="s">
        <v>21</v>
      </c>
      <c r="D5" s="143">
        <v>1100</v>
      </c>
      <c r="E5" s="125">
        <v>1100</v>
      </c>
      <c r="F5" s="125">
        <v>660</v>
      </c>
      <c r="G5" s="38">
        <v>600</v>
      </c>
      <c r="H5" s="125">
        <v>1100</v>
      </c>
      <c r="I5" s="145" t="s">
        <v>37</v>
      </c>
      <c r="J5" s="148">
        <v>1</v>
      </c>
      <c r="K5" s="146">
        <v>2</v>
      </c>
      <c r="L5" s="146">
        <v>1</v>
      </c>
      <c r="M5" s="39">
        <v>1</v>
      </c>
      <c r="N5" s="146">
        <v>1</v>
      </c>
      <c r="O5" s="154">
        <v>20</v>
      </c>
      <c r="P5" s="156">
        <v>4</v>
      </c>
      <c r="Q5" s="160">
        <v>53</v>
      </c>
      <c r="R5" s="160">
        <v>106</v>
      </c>
      <c r="S5" s="39">
        <v>106</v>
      </c>
      <c r="T5" s="159">
        <v>27</v>
      </c>
      <c r="U5" s="158">
        <v>4</v>
      </c>
      <c r="V5" s="181"/>
      <c r="W5" s="152"/>
      <c r="X5" s="152"/>
      <c r="Y5" s="60"/>
      <c r="Z5" s="152"/>
      <c r="AA5" s="150"/>
      <c r="AB5" s="182">
        <f t="shared" ref="AB5:AG5" si="0">ROUND(V5*8%,2)</f>
        <v>0</v>
      </c>
      <c r="AC5" s="97">
        <f t="shared" si="0"/>
        <v>0</v>
      </c>
      <c r="AD5" s="97">
        <f t="shared" si="0"/>
        <v>0</v>
      </c>
      <c r="AE5" s="58">
        <f t="shared" si="0"/>
        <v>0</v>
      </c>
      <c r="AF5" s="97">
        <f t="shared" si="0"/>
        <v>0</v>
      </c>
      <c r="AG5" s="172">
        <f t="shared" si="0"/>
        <v>0</v>
      </c>
      <c r="AH5" s="179">
        <f t="shared" ref="AH5:AM5" si="1">V5+AB5</f>
        <v>0</v>
      </c>
      <c r="AI5" s="175">
        <f t="shared" si="1"/>
        <v>0</v>
      </c>
      <c r="AJ5" s="175">
        <f t="shared" si="1"/>
        <v>0</v>
      </c>
      <c r="AK5" s="19">
        <f t="shared" si="1"/>
        <v>0</v>
      </c>
      <c r="AL5" s="175">
        <f t="shared" si="1"/>
        <v>0</v>
      </c>
      <c r="AM5" s="173">
        <f t="shared" si="1"/>
        <v>0</v>
      </c>
      <c r="AN5" s="177">
        <f t="shared" ref="AN5:AS5" si="2">J5*P5*V5</f>
        <v>0</v>
      </c>
      <c r="AO5" s="175">
        <f t="shared" si="2"/>
        <v>0</v>
      </c>
      <c r="AP5" s="175">
        <f t="shared" si="2"/>
        <v>0</v>
      </c>
      <c r="AQ5" s="19">
        <f t="shared" si="2"/>
        <v>0</v>
      </c>
      <c r="AR5" s="175">
        <f t="shared" si="2"/>
        <v>0</v>
      </c>
      <c r="AS5" s="173">
        <f t="shared" si="2"/>
        <v>0</v>
      </c>
      <c r="AT5" s="177">
        <f t="shared" ref="AT5:AY5" si="3">J5*P5*AH5</f>
        <v>0</v>
      </c>
      <c r="AU5" s="175">
        <f t="shared" si="3"/>
        <v>0</v>
      </c>
      <c r="AV5" s="175">
        <f t="shared" si="3"/>
        <v>0</v>
      </c>
      <c r="AW5" s="19">
        <f t="shared" si="3"/>
        <v>0</v>
      </c>
      <c r="AX5" s="175">
        <f t="shared" si="3"/>
        <v>0</v>
      </c>
      <c r="AY5" s="173">
        <f t="shared" si="3"/>
        <v>0</v>
      </c>
      <c r="AZ5" s="113">
        <f>AT5+AU5+AV5+AW5+AW6+AX5+AY5</f>
        <v>0</v>
      </c>
      <c r="BA5" s="78">
        <f>AZ5+AZ7+AZ8+AZ10</f>
        <v>0</v>
      </c>
    </row>
    <row r="6" spans="1:53" ht="63" customHeight="1" x14ac:dyDescent="0.2">
      <c r="A6" s="115"/>
      <c r="B6" s="123"/>
      <c r="C6" s="119"/>
      <c r="D6" s="144"/>
      <c r="E6" s="126"/>
      <c r="F6" s="126"/>
      <c r="G6" s="66">
        <v>1100</v>
      </c>
      <c r="H6" s="126"/>
      <c r="I6" s="127"/>
      <c r="J6" s="149"/>
      <c r="K6" s="147"/>
      <c r="L6" s="147"/>
      <c r="M6" s="40">
        <v>1</v>
      </c>
      <c r="N6" s="147"/>
      <c r="O6" s="155"/>
      <c r="P6" s="157"/>
      <c r="Q6" s="161"/>
      <c r="R6" s="161"/>
      <c r="S6" s="59">
        <v>106</v>
      </c>
      <c r="T6" s="82"/>
      <c r="U6" s="86"/>
      <c r="V6" s="168"/>
      <c r="W6" s="153"/>
      <c r="X6" s="153"/>
      <c r="Y6" s="46"/>
      <c r="Z6" s="153"/>
      <c r="AA6" s="151"/>
      <c r="AB6" s="129"/>
      <c r="AC6" s="98"/>
      <c r="AD6" s="98"/>
      <c r="AE6" s="48">
        <f>ROUND(Y6*8%,2)</f>
        <v>0</v>
      </c>
      <c r="AF6" s="98"/>
      <c r="AG6" s="166"/>
      <c r="AH6" s="180"/>
      <c r="AI6" s="176"/>
      <c r="AJ6" s="176"/>
      <c r="AK6" s="47">
        <f t="shared" ref="AK6:AK11" si="4">Y6+AE6</f>
        <v>0</v>
      </c>
      <c r="AL6" s="176"/>
      <c r="AM6" s="174"/>
      <c r="AN6" s="178"/>
      <c r="AO6" s="176"/>
      <c r="AP6" s="176"/>
      <c r="AQ6" s="37">
        <f t="shared" ref="AQ6:AQ11" si="5">M6*S6*Y6</f>
        <v>0</v>
      </c>
      <c r="AR6" s="176"/>
      <c r="AS6" s="174"/>
      <c r="AT6" s="178"/>
      <c r="AU6" s="176"/>
      <c r="AV6" s="176"/>
      <c r="AW6" s="47">
        <f>M6*S6*AK6</f>
        <v>0</v>
      </c>
      <c r="AX6" s="176"/>
      <c r="AY6" s="174"/>
      <c r="AZ6" s="79"/>
      <c r="BA6" s="79"/>
    </row>
    <row r="7" spans="1:53" ht="63" customHeight="1" x14ac:dyDescent="0.2">
      <c r="A7" s="115"/>
      <c r="B7" s="41" t="s">
        <v>38</v>
      </c>
      <c r="C7" s="62" t="s">
        <v>4</v>
      </c>
      <c r="D7" s="53">
        <v>240</v>
      </c>
      <c r="E7" s="49">
        <v>240</v>
      </c>
      <c r="F7" s="49">
        <v>120</v>
      </c>
      <c r="G7" s="49">
        <v>1100</v>
      </c>
      <c r="H7" s="49">
        <v>1100</v>
      </c>
      <c r="I7" s="67">
        <v>0</v>
      </c>
      <c r="J7" s="56">
        <v>1</v>
      </c>
      <c r="K7" s="32">
        <v>2</v>
      </c>
      <c r="L7" s="32">
        <v>1</v>
      </c>
      <c r="M7" s="32">
        <v>2</v>
      </c>
      <c r="N7" s="32">
        <v>1</v>
      </c>
      <c r="O7" s="57">
        <v>0</v>
      </c>
      <c r="P7" s="52">
        <v>12</v>
      </c>
      <c r="Q7" s="50">
        <v>12</v>
      </c>
      <c r="R7" s="50">
        <v>12</v>
      </c>
      <c r="S7" s="50">
        <v>48</v>
      </c>
      <c r="T7" s="50">
        <v>24</v>
      </c>
      <c r="U7" s="51">
        <v>0</v>
      </c>
      <c r="V7" s="72"/>
      <c r="W7" s="36"/>
      <c r="X7" s="36"/>
      <c r="Y7" s="36"/>
      <c r="Z7" s="36"/>
      <c r="AA7" s="69"/>
      <c r="AB7" s="52">
        <f t="shared" ref="AB7:AD8" si="6">ROUND(V7*8%,2)</f>
        <v>0</v>
      </c>
      <c r="AC7" s="50">
        <f t="shared" si="6"/>
        <v>0</v>
      </c>
      <c r="AD7" s="50">
        <f t="shared" si="6"/>
        <v>0</v>
      </c>
      <c r="AE7" s="50">
        <f>ROUND(Y7*8%,2)</f>
        <v>0</v>
      </c>
      <c r="AF7" s="50">
        <f>ROUND(Z7*8%,2)</f>
        <v>0</v>
      </c>
      <c r="AG7" s="51">
        <f>ROUND(AA7*8%,2)</f>
        <v>0</v>
      </c>
      <c r="AH7" s="70">
        <f>V7+AB7</f>
        <v>0</v>
      </c>
      <c r="AI7" s="20">
        <f>W7+AC7</f>
        <v>0</v>
      </c>
      <c r="AJ7" s="20">
        <f>X7+AD7</f>
        <v>0</v>
      </c>
      <c r="AK7" s="20">
        <f t="shared" si="4"/>
        <v>0</v>
      </c>
      <c r="AL7" s="20">
        <f>Z7+AF7</f>
        <v>0</v>
      </c>
      <c r="AM7" s="22">
        <f>AA7+AG7</f>
        <v>0</v>
      </c>
      <c r="AN7" s="21">
        <f t="shared" ref="AN7:AP10" si="7">J7*P7*V7</f>
        <v>0</v>
      </c>
      <c r="AO7" s="20">
        <f t="shared" si="7"/>
        <v>0</v>
      </c>
      <c r="AP7" s="20">
        <f t="shared" si="7"/>
        <v>0</v>
      </c>
      <c r="AQ7" s="20">
        <f t="shared" si="5"/>
        <v>0</v>
      </c>
      <c r="AR7" s="20">
        <f t="shared" ref="AR7:AS7" si="8">N7*T7*Z7</f>
        <v>0</v>
      </c>
      <c r="AS7" s="22">
        <f t="shared" si="8"/>
        <v>0</v>
      </c>
      <c r="AT7" s="21">
        <f t="shared" ref="AT7:AY7" si="9">J7*P7*AH7</f>
        <v>0</v>
      </c>
      <c r="AU7" s="20">
        <f t="shared" si="9"/>
        <v>0</v>
      </c>
      <c r="AV7" s="20">
        <f t="shared" si="9"/>
        <v>0</v>
      </c>
      <c r="AW7" s="20">
        <f t="shared" si="9"/>
        <v>0</v>
      </c>
      <c r="AX7" s="20">
        <f t="shared" si="9"/>
        <v>0</v>
      </c>
      <c r="AY7" s="23">
        <f t="shared" si="9"/>
        <v>0</v>
      </c>
      <c r="AZ7" s="25">
        <f>AT7+AU7+AV7+AW7+AX7+AY7</f>
        <v>0</v>
      </c>
      <c r="BA7" s="80"/>
    </row>
    <row r="8" spans="1:53" ht="32.1" customHeight="1" x14ac:dyDescent="0.2">
      <c r="A8" s="115"/>
      <c r="B8" s="139" t="s">
        <v>39</v>
      </c>
      <c r="C8" s="118" t="s">
        <v>5</v>
      </c>
      <c r="D8" s="96">
        <v>660</v>
      </c>
      <c r="E8" s="121">
        <v>1100</v>
      </c>
      <c r="F8" s="82">
        <v>660</v>
      </c>
      <c r="G8" s="49">
        <v>660</v>
      </c>
      <c r="H8" s="121">
        <v>1100</v>
      </c>
      <c r="I8" s="127" t="s">
        <v>37</v>
      </c>
      <c r="J8" s="128">
        <v>1</v>
      </c>
      <c r="K8" s="162">
        <v>1</v>
      </c>
      <c r="L8" s="162">
        <v>1</v>
      </c>
      <c r="M8" s="50">
        <v>1</v>
      </c>
      <c r="N8" s="162">
        <v>1</v>
      </c>
      <c r="O8" s="163">
        <v>40</v>
      </c>
      <c r="P8" s="128">
        <v>12</v>
      </c>
      <c r="Q8" s="162">
        <v>53</v>
      </c>
      <c r="R8" s="162">
        <v>53</v>
      </c>
      <c r="S8" s="50">
        <v>106</v>
      </c>
      <c r="T8" s="162">
        <v>12</v>
      </c>
      <c r="U8" s="165">
        <v>12</v>
      </c>
      <c r="V8" s="167"/>
      <c r="W8" s="170"/>
      <c r="X8" s="170"/>
      <c r="Y8" s="54"/>
      <c r="Z8" s="170"/>
      <c r="AA8" s="169"/>
      <c r="AB8" s="96">
        <f t="shared" si="6"/>
        <v>0</v>
      </c>
      <c r="AC8" s="82">
        <f t="shared" si="6"/>
        <v>0</v>
      </c>
      <c r="AD8" s="82">
        <f t="shared" si="6"/>
        <v>0</v>
      </c>
      <c r="AE8" s="50">
        <f>ROUND(Y8*8%,2)</f>
        <v>0</v>
      </c>
      <c r="AF8" s="82">
        <f>ROUND(Z8*8%,2)</f>
        <v>0</v>
      </c>
      <c r="AG8" s="86">
        <f>ROUND(AA8*8%,2)</f>
        <v>0</v>
      </c>
      <c r="AH8" s="187">
        <f>V9+AB8</f>
        <v>0</v>
      </c>
      <c r="AI8" s="185">
        <f>W9+AC8</f>
        <v>0</v>
      </c>
      <c r="AJ8" s="185">
        <f>X9+AD8</f>
        <v>0</v>
      </c>
      <c r="AK8" s="55">
        <f t="shared" si="4"/>
        <v>0</v>
      </c>
      <c r="AL8" s="185">
        <f>Z9+AF8</f>
        <v>0</v>
      </c>
      <c r="AM8" s="186">
        <f>AA9+AG8</f>
        <v>0</v>
      </c>
      <c r="AN8" s="184">
        <f>J8*P8*V9</f>
        <v>0</v>
      </c>
      <c r="AO8" s="185">
        <f>K8*Q8*W9</f>
        <v>0</v>
      </c>
      <c r="AP8" s="185">
        <f>L8*R8*X9</f>
        <v>0</v>
      </c>
      <c r="AQ8" s="55">
        <f t="shared" si="5"/>
        <v>0</v>
      </c>
      <c r="AR8" s="185">
        <f>N8*T8*Z9</f>
        <v>0</v>
      </c>
      <c r="AS8" s="186">
        <f>O8*U8*AA9</f>
        <v>0</v>
      </c>
      <c r="AT8" s="184">
        <f t="shared" ref="AT8:AY8" si="10">J8*P8*AH8</f>
        <v>0</v>
      </c>
      <c r="AU8" s="185">
        <f t="shared" si="10"/>
        <v>0</v>
      </c>
      <c r="AV8" s="185">
        <f t="shared" si="10"/>
        <v>0</v>
      </c>
      <c r="AW8" s="55">
        <f t="shared" si="10"/>
        <v>0</v>
      </c>
      <c r="AX8" s="185">
        <f t="shared" si="10"/>
        <v>0</v>
      </c>
      <c r="AY8" s="186">
        <f t="shared" si="10"/>
        <v>0</v>
      </c>
      <c r="AZ8" s="183">
        <f>AT8+AU8+AV8+AW8+AW9+AX8+AY8</f>
        <v>0</v>
      </c>
      <c r="BA8" s="80"/>
    </row>
    <row r="9" spans="1:53" ht="32.1" customHeight="1" x14ac:dyDescent="0.2">
      <c r="A9" s="115"/>
      <c r="B9" s="123"/>
      <c r="C9" s="119"/>
      <c r="D9" s="96"/>
      <c r="E9" s="121"/>
      <c r="F9" s="82"/>
      <c r="G9" s="49">
        <v>1100</v>
      </c>
      <c r="H9" s="121"/>
      <c r="I9" s="127"/>
      <c r="J9" s="129"/>
      <c r="K9" s="98"/>
      <c r="L9" s="98"/>
      <c r="M9" s="32">
        <v>1</v>
      </c>
      <c r="N9" s="98"/>
      <c r="O9" s="164"/>
      <c r="P9" s="129"/>
      <c r="Q9" s="98"/>
      <c r="R9" s="98"/>
      <c r="S9" s="50">
        <v>106</v>
      </c>
      <c r="T9" s="98"/>
      <c r="U9" s="166"/>
      <c r="V9" s="168"/>
      <c r="W9" s="153"/>
      <c r="X9" s="153"/>
      <c r="Y9" s="54"/>
      <c r="Z9" s="153"/>
      <c r="AA9" s="151"/>
      <c r="AB9" s="96"/>
      <c r="AC9" s="82"/>
      <c r="AD9" s="82"/>
      <c r="AE9" s="50">
        <f>ROUND(Y9*8%,2)</f>
        <v>0</v>
      </c>
      <c r="AF9" s="82"/>
      <c r="AG9" s="86"/>
      <c r="AH9" s="180"/>
      <c r="AI9" s="176"/>
      <c r="AJ9" s="176"/>
      <c r="AK9" s="20">
        <f t="shared" si="4"/>
        <v>0</v>
      </c>
      <c r="AL9" s="176"/>
      <c r="AM9" s="174"/>
      <c r="AN9" s="178"/>
      <c r="AO9" s="176"/>
      <c r="AP9" s="176"/>
      <c r="AQ9" s="20">
        <f t="shared" si="5"/>
        <v>0</v>
      </c>
      <c r="AR9" s="176"/>
      <c r="AS9" s="174"/>
      <c r="AT9" s="178"/>
      <c r="AU9" s="176"/>
      <c r="AV9" s="176"/>
      <c r="AW9" s="20">
        <f>M9*S9*AK9</f>
        <v>0</v>
      </c>
      <c r="AX9" s="176"/>
      <c r="AY9" s="174"/>
      <c r="AZ9" s="79"/>
      <c r="BA9" s="80"/>
    </row>
    <row r="10" spans="1:53" ht="36" customHeight="1" x14ac:dyDescent="0.2">
      <c r="A10" s="115"/>
      <c r="B10" s="139" t="s">
        <v>15</v>
      </c>
      <c r="C10" s="118" t="s">
        <v>34</v>
      </c>
      <c r="D10" s="120">
        <v>120</v>
      </c>
      <c r="E10" s="121">
        <v>1100</v>
      </c>
      <c r="F10" s="121">
        <v>120</v>
      </c>
      <c r="G10" s="49">
        <v>660</v>
      </c>
      <c r="H10" s="121">
        <v>1100</v>
      </c>
      <c r="I10" s="117">
        <v>120</v>
      </c>
      <c r="J10" s="112">
        <v>1</v>
      </c>
      <c r="K10" s="82">
        <v>1</v>
      </c>
      <c r="L10" s="82">
        <v>1</v>
      </c>
      <c r="M10" s="32">
        <v>1</v>
      </c>
      <c r="N10" s="82">
        <v>1</v>
      </c>
      <c r="O10" s="84">
        <v>1</v>
      </c>
      <c r="P10" s="96">
        <v>27</v>
      </c>
      <c r="Q10" s="82">
        <v>27</v>
      </c>
      <c r="R10" s="82">
        <v>53</v>
      </c>
      <c r="S10" s="59">
        <v>106</v>
      </c>
      <c r="T10" s="82">
        <v>106</v>
      </c>
      <c r="U10" s="86">
        <v>7</v>
      </c>
      <c r="V10" s="102"/>
      <c r="W10" s="100"/>
      <c r="X10" s="100"/>
      <c r="Y10" s="36"/>
      <c r="Z10" s="100"/>
      <c r="AA10" s="101"/>
      <c r="AB10" s="96">
        <f t="shared" ref="AB10:AG10" si="11">ROUND(V10*8%,2)</f>
        <v>0</v>
      </c>
      <c r="AC10" s="82">
        <f t="shared" si="11"/>
        <v>0</v>
      </c>
      <c r="AD10" s="82">
        <f t="shared" si="11"/>
        <v>0</v>
      </c>
      <c r="AE10" s="50">
        <f t="shared" si="11"/>
        <v>0</v>
      </c>
      <c r="AF10" s="82">
        <f t="shared" si="11"/>
        <v>0</v>
      </c>
      <c r="AG10" s="86">
        <f t="shared" si="11"/>
        <v>0</v>
      </c>
      <c r="AH10" s="111">
        <f>V10+AB10</f>
        <v>0</v>
      </c>
      <c r="AI10" s="81">
        <f t="shared" ref="AI10:AJ10" si="12">W10+AC10</f>
        <v>0</v>
      </c>
      <c r="AJ10" s="81">
        <f t="shared" si="12"/>
        <v>0</v>
      </c>
      <c r="AK10" s="20">
        <f t="shared" si="4"/>
        <v>0</v>
      </c>
      <c r="AL10" s="81">
        <f>Z10+AF10</f>
        <v>0</v>
      </c>
      <c r="AM10" s="85">
        <f>AA10+AG10</f>
        <v>0</v>
      </c>
      <c r="AN10" s="95">
        <f t="shared" si="7"/>
        <v>0</v>
      </c>
      <c r="AO10" s="81">
        <f t="shared" si="7"/>
        <v>0</v>
      </c>
      <c r="AP10" s="81">
        <f t="shared" si="7"/>
        <v>0</v>
      </c>
      <c r="AQ10" s="20">
        <f t="shared" si="5"/>
        <v>0</v>
      </c>
      <c r="AR10" s="81">
        <f>N10*T10*Z10</f>
        <v>0</v>
      </c>
      <c r="AS10" s="85">
        <f>O10*U10*AA10</f>
        <v>0</v>
      </c>
      <c r="AT10" s="95">
        <f>J10*P10*AH10</f>
        <v>0</v>
      </c>
      <c r="AU10" s="81">
        <f>K10*Q10*AI10</f>
        <v>0</v>
      </c>
      <c r="AV10" s="81">
        <f>L10*R10*AJ10</f>
        <v>0</v>
      </c>
      <c r="AW10" s="20">
        <f>M10*S10*AK10</f>
        <v>0</v>
      </c>
      <c r="AX10" s="81">
        <f>N10*T10*AL10</f>
        <v>0</v>
      </c>
      <c r="AY10" s="83">
        <f>O10*U10*AM10</f>
        <v>0</v>
      </c>
      <c r="AZ10" s="107">
        <f>AT10+AU10+AV10+AW10+AW11+AX10+AY10</f>
        <v>0</v>
      </c>
      <c r="BA10" s="80"/>
    </row>
    <row r="11" spans="1:53" ht="36" customHeight="1" x14ac:dyDescent="0.2">
      <c r="A11" s="116"/>
      <c r="B11" s="123"/>
      <c r="C11" s="119"/>
      <c r="D11" s="120"/>
      <c r="E11" s="121"/>
      <c r="F11" s="121"/>
      <c r="G11" s="49">
        <v>1100</v>
      </c>
      <c r="H11" s="121"/>
      <c r="I11" s="117"/>
      <c r="J11" s="112"/>
      <c r="K11" s="82"/>
      <c r="L11" s="82"/>
      <c r="M11" s="32">
        <v>1</v>
      </c>
      <c r="N11" s="82"/>
      <c r="O11" s="84"/>
      <c r="P11" s="96"/>
      <c r="Q11" s="82"/>
      <c r="R11" s="82"/>
      <c r="S11" s="59">
        <v>106</v>
      </c>
      <c r="T11" s="82"/>
      <c r="U11" s="86"/>
      <c r="V11" s="102"/>
      <c r="W11" s="100"/>
      <c r="X11" s="100"/>
      <c r="Y11" s="36"/>
      <c r="Z11" s="100"/>
      <c r="AA11" s="101"/>
      <c r="AB11" s="96"/>
      <c r="AC11" s="82"/>
      <c r="AD11" s="82"/>
      <c r="AE11" s="50">
        <f>ROUND(Y11*8%,2)</f>
        <v>0</v>
      </c>
      <c r="AF11" s="82"/>
      <c r="AG11" s="86"/>
      <c r="AH11" s="112"/>
      <c r="AI11" s="82"/>
      <c r="AJ11" s="82"/>
      <c r="AK11" s="20">
        <f t="shared" si="4"/>
        <v>0</v>
      </c>
      <c r="AL11" s="82"/>
      <c r="AM11" s="86"/>
      <c r="AN11" s="96"/>
      <c r="AO11" s="82"/>
      <c r="AP11" s="82"/>
      <c r="AQ11" s="20">
        <f t="shared" si="5"/>
        <v>0</v>
      </c>
      <c r="AR11" s="82"/>
      <c r="AS11" s="86"/>
      <c r="AT11" s="96"/>
      <c r="AU11" s="82"/>
      <c r="AV11" s="82"/>
      <c r="AW11" s="20">
        <f>M11*S11*AK11</f>
        <v>0</v>
      </c>
      <c r="AX11" s="82"/>
      <c r="AY11" s="84"/>
      <c r="AZ11" s="108"/>
      <c r="BA11" s="80"/>
    </row>
    <row r="12" spans="1:53" ht="63" customHeight="1" x14ac:dyDescent="0.2">
      <c r="A12" s="29">
        <v>2</v>
      </c>
      <c r="B12" s="41" t="s">
        <v>1</v>
      </c>
      <c r="C12" s="62" t="s">
        <v>22</v>
      </c>
      <c r="D12" s="53">
        <v>140</v>
      </c>
      <c r="E12" s="49">
        <v>240</v>
      </c>
      <c r="F12" s="49">
        <v>120</v>
      </c>
      <c r="G12" s="49">
        <v>1100</v>
      </c>
      <c r="H12" s="49">
        <v>1100</v>
      </c>
      <c r="I12" s="67">
        <v>770</v>
      </c>
      <c r="J12" s="56">
        <v>1</v>
      </c>
      <c r="K12" s="32">
        <v>1</v>
      </c>
      <c r="L12" s="32">
        <v>1</v>
      </c>
      <c r="M12" s="32">
        <v>2</v>
      </c>
      <c r="N12" s="32">
        <v>1</v>
      </c>
      <c r="O12" s="57">
        <v>1</v>
      </c>
      <c r="P12" s="52">
        <v>12</v>
      </c>
      <c r="Q12" s="50">
        <v>53</v>
      </c>
      <c r="R12" s="50">
        <v>53</v>
      </c>
      <c r="S12" s="50">
        <v>53</v>
      </c>
      <c r="T12" s="50">
        <v>12</v>
      </c>
      <c r="U12" s="51">
        <v>4</v>
      </c>
      <c r="V12" s="72"/>
      <c r="W12" s="36"/>
      <c r="X12" s="36"/>
      <c r="Y12" s="36"/>
      <c r="Z12" s="36"/>
      <c r="AA12" s="69"/>
      <c r="AB12" s="52">
        <f>ROUND(V12*8%,2)</f>
        <v>0</v>
      </c>
      <c r="AC12" s="50">
        <f>ROUND(W12*8%,2)</f>
        <v>0</v>
      </c>
      <c r="AD12" s="50">
        <f>ROUND(X12*8%,2)</f>
        <v>0</v>
      </c>
      <c r="AE12" s="50">
        <f>ROUND(Y12*8%,2)</f>
        <v>0</v>
      </c>
      <c r="AF12" s="50">
        <f>ROUND(Z12*8%,2)</f>
        <v>0</v>
      </c>
      <c r="AG12" s="51">
        <f>ROUND(AA12*8%,2)</f>
        <v>0</v>
      </c>
      <c r="AH12" s="70">
        <f>V12+AB12</f>
        <v>0</v>
      </c>
      <c r="AI12" s="20">
        <f t="shared" ref="AI12:AM12" si="13">W12+AC12</f>
        <v>0</v>
      </c>
      <c r="AJ12" s="20">
        <f t="shared" si="13"/>
        <v>0</v>
      </c>
      <c r="AK12" s="20">
        <f t="shared" si="13"/>
        <v>0</v>
      </c>
      <c r="AL12" s="20">
        <f t="shared" si="13"/>
        <v>0</v>
      </c>
      <c r="AM12" s="22">
        <f t="shared" si="13"/>
        <v>0</v>
      </c>
      <c r="AN12" s="21">
        <f>J12*P12*V12</f>
        <v>0</v>
      </c>
      <c r="AO12" s="20">
        <f t="shared" ref="AO12:AS12" si="14">K12*Q12*W12</f>
        <v>0</v>
      </c>
      <c r="AP12" s="20">
        <f t="shared" si="14"/>
        <v>0</v>
      </c>
      <c r="AQ12" s="20">
        <f t="shared" si="14"/>
        <v>0</v>
      </c>
      <c r="AR12" s="20">
        <f t="shared" si="14"/>
        <v>0</v>
      </c>
      <c r="AS12" s="22">
        <f t="shared" si="14"/>
        <v>0</v>
      </c>
      <c r="AT12" s="21">
        <f>J12*P12*AH12</f>
        <v>0</v>
      </c>
      <c r="AU12" s="20">
        <f>K12*Q12*AI12</f>
        <v>0</v>
      </c>
      <c r="AV12" s="20">
        <f>L12*R12*AJ12</f>
        <v>0</v>
      </c>
      <c r="AW12" s="20">
        <f>M12*S12*AK12</f>
        <v>0</v>
      </c>
      <c r="AX12" s="20">
        <f>N12*T12*AL12</f>
        <v>0</v>
      </c>
      <c r="AY12" s="23">
        <f>O12*U12*AM12</f>
        <v>0</v>
      </c>
      <c r="AZ12" s="25">
        <f>AT12+AU12+AV12+AW12+AX12+AY12</f>
        <v>0</v>
      </c>
      <c r="BA12" s="27">
        <f>AZ12</f>
        <v>0</v>
      </c>
    </row>
    <row r="13" spans="1:53" ht="63" customHeight="1" x14ac:dyDescent="0.2">
      <c r="A13" s="29">
        <v>3</v>
      </c>
      <c r="B13" s="41" t="s">
        <v>54</v>
      </c>
      <c r="C13" s="62" t="s">
        <v>55</v>
      </c>
      <c r="D13" s="53">
        <v>240</v>
      </c>
      <c r="E13" s="49">
        <v>1100</v>
      </c>
      <c r="F13" s="49">
        <v>240</v>
      </c>
      <c r="G13" s="49">
        <v>1100</v>
      </c>
      <c r="H13" s="49">
        <v>1100</v>
      </c>
      <c r="I13" s="67">
        <v>240</v>
      </c>
      <c r="J13" s="56">
        <v>1</v>
      </c>
      <c r="K13" s="32">
        <v>1</v>
      </c>
      <c r="L13" s="32">
        <v>1</v>
      </c>
      <c r="M13" s="32">
        <v>1</v>
      </c>
      <c r="N13" s="32">
        <v>1</v>
      </c>
      <c r="O13" s="57">
        <v>1</v>
      </c>
      <c r="P13" s="52">
        <v>12</v>
      </c>
      <c r="Q13" s="50">
        <v>12</v>
      </c>
      <c r="R13" s="50">
        <v>27</v>
      </c>
      <c r="S13" s="50">
        <v>106</v>
      </c>
      <c r="T13" s="50">
        <v>12</v>
      </c>
      <c r="U13" s="51">
        <v>20</v>
      </c>
      <c r="V13" s="72"/>
      <c r="W13" s="36"/>
      <c r="X13" s="36"/>
      <c r="Y13" s="36"/>
      <c r="Z13" s="36"/>
      <c r="AA13" s="69"/>
      <c r="AB13" s="52">
        <f t="shared" ref="AB13:AB29" si="15">ROUND(V13*8%,2)</f>
        <v>0</v>
      </c>
      <c r="AC13" s="50">
        <f t="shared" ref="AC13:AC29" si="16">ROUND(W13*8%,2)</f>
        <v>0</v>
      </c>
      <c r="AD13" s="50">
        <f t="shared" ref="AD13:AD29" si="17">ROUND(X13*8%,2)</f>
        <v>0</v>
      </c>
      <c r="AE13" s="50">
        <f t="shared" ref="AE13:AE29" si="18">ROUND(Y13*8%,2)</f>
        <v>0</v>
      </c>
      <c r="AF13" s="50">
        <f t="shared" ref="AF13:AF29" si="19">ROUND(Z13*8%,2)</f>
        <v>0</v>
      </c>
      <c r="AG13" s="51">
        <f t="shared" ref="AG13:AG29" si="20">ROUND(AA13*8%,2)</f>
        <v>0</v>
      </c>
      <c r="AH13" s="70">
        <f t="shared" ref="AH13:AH29" si="21">V13+AB13</f>
        <v>0</v>
      </c>
      <c r="AI13" s="31">
        <f t="shared" ref="AI13:AI29" si="22">W13+AC13</f>
        <v>0</v>
      </c>
      <c r="AJ13" s="31">
        <f t="shared" ref="AJ13:AJ29" si="23">X13+AD13</f>
        <v>0</v>
      </c>
      <c r="AK13" s="31">
        <f t="shared" ref="AK13:AK29" si="24">Y13+AE13</f>
        <v>0</v>
      </c>
      <c r="AL13" s="31">
        <f t="shared" ref="AL13:AL29" si="25">Z13+AF13</f>
        <v>0</v>
      </c>
      <c r="AM13" s="35">
        <f t="shared" ref="AM13:AM29" si="26">AA13+AG13</f>
        <v>0</v>
      </c>
      <c r="AN13" s="34">
        <f t="shared" ref="AN13:AN29" si="27">J13*P13*V13</f>
        <v>0</v>
      </c>
      <c r="AO13" s="31">
        <f t="shared" ref="AO13:AO29" si="28">K13*Q13*W13</f>
        <v>0</v>
      </c>
      <c r="AP13" s="31">
        <f t="shared" ref="AP13:AP29" si="29">L13*R13*X13</f>
        <v>0</v>
      </c>
      <c r="AQ13" s="31">
        <f t="shared" ref="AQ13:AQ29" si="30">M13*S13*Y13</f>
        <v>0</v>
      </c>
      <c r="AR13" s="31">
        <f t="shared" ref="AR13:AR29" si="31">N13*T13*Z13</f>
        <v>0</v>
      </c>
      <c r="AS13" s="35">
        <f t="shared" ref="AS13:AS29" si="32">O13*U13*AA13</f>
        <v>0</v>
      </c>
      <c r="AT13" s="34">
        <f t="shared" ref="AT13:AT29" si="33">J13*P13*AH13</f>
        <v>0</v>
      </c>
      <c r="AU13" s="31">
        <f t="shared" ref="AU13:AU29" si="34">K13*Q13*AI13</f>
        <v>0</v>
      </c>
      <c r="AV13" s="31">
        <f t="shared" ref="AV13:AV29" si="35">L13*R13*AJ13</f>
        <v>0</v>
      </c>
      <c r="AW13" s="31">
        <f t="shared" ref="AW13:AW29" si="36">M13*S13*AK13</f>
        <v>0</v>
      </c>
      <c r="AX13" s="31">
        <f t="shared" ref="AX13:AX29" si="37">N13*T13*AL13</f>
        <v>0</v>
      </c>
      <c r="AY13" s="33">
        <f t="shared" ref="AY13:AY29" si="38">O13*U13*AM13</f>
        <v>0</v>
      </c>
      <c r="AZ13" s="25">
        <f>AT13+AU13+AV13+AW13+AX13+AY13</f>
        <v>0</v>
      </c>
      <c r="BA13" s="27">
        <f>AZ13</f>
        <v>0</v>
      </c>
    </row>
    <row r="14" spans="1:53" ht="63" customHeight="1" x14ac:dyDescent="0.2">
      <c r="A14" s="29">
        <v>4</v>
      </c>
      <c r="B14" s="41" t="s">
        <v>2</v>
      </c>
      <c r="C14" s="62" t="s">
        <v>23</v>
      </c>
      <c r="D14" s="53">
        <v>120</v>
      </c>
      <c r="E14" s="49">
        <v>1100</v>
      </c>
      <c r="F14" s="49">
        <v>120</v>
      </c>
      <c r="G14" s="49">
        <v>1100</v>
      </c>
      <c r="H14" s="49">
        <v>1100</v>
      </c>
      <c r="I14" s="67">
        <v>1100</v>
      </c>
      <c r="J14" s="56">
        <v>1</v>
      </c>
      <c r="K14" s="32">
        <v>1</v>
      </c>
      <c r="L14" s="32">
        <v>1</v>
      </c>
      <c r="M14" s="32">
        <v>1</v>
      </c>
      <c r="N14" s="32">
        <v>1</v>
      </c>
      <c r="O14" s="57">
        <v>20</v>
      </c>
      <c r="P14" s="52">
        <v>12</v>
      </c>
      <c r="Q14" s="50">
        <v>27</v>
      </c>
      <c r="R14" s="50">
        <v>12</v>
      </c>
      <c r="S14" s="50">
        <v>27</v>
      </c>
      <c r="T14" s="50">
        <v>12</v>
      </c>
      <c r="U14" s="51">
        <v>20</v>
      </c>
      <c r="V14" s="72"/>
      <c r="W14" s="36"/>
      <c r="X14" s="36"/>
      <c r="Y14" s="36"/>
      <c r="Z14" s="36"/>
      <c r="AA14" s="69"/>
      <c r="AB14" s="52">
        <f t="shared" si="15"/>
        <v>0</v>
      </c>
      <c r="AC14" s="50">
        <f t="shared" si="16"/>
        <v>0</v>
      </c>
      <c r="AD14" s="50">
        <f t="shared" si="17"/>
        <v>0</v>
      </c>
      <c r="AE14" s="50">
        <f t="shared" si="18"/>
        <v>0</v>
      </c>
      <c r="AF14" s="50">
        <f t="shared" si="19"/>
        <v>0</v>
      </c>
      <c r="AG14" s="51">
        <f t="shared" si="20"/>
        <v>0</v>
      </c>
      <c r="AH14" s="70">
        <f t="shared" si="21"/>
        <v>0</v>
      </c>
      <c r="AI14" s="31">
        <f t="shared" si="22"/>
        <v>0</v>
      </c>
      <c r="AJ14" s="31">
        <f t="shared" si="23"/>
        <v>0</v>
      </c>
      <c r="AK14" s="31">
        <f t="shared" si="24"/>
        <v>0</v>
      </c>
      <c r="AL14" s="31">
        <f t="shared" si="25"/>
        <v>0</v>
      </c>
      <c r="AM14" s="35">
        <f t="shared" si="26"/>
        <v>0</v>
      </c>
      <c r="AN14" s="34">
        <f t="shared" si="27"/>
        <v>0</v>
      </c>
      <c r="AO14" s="31">
        <f t="shared" si="28"/>
        <v>0</v>
      </c>
      <c r="AP14" s="31">
        <f t="shared" si="29"/>
        <v>0</v>
      </c>
      <c r="AQ14" s="31">
        <f t="shared" si="30"/>
        <v>0</v>
      </c>
      <c r="AR14" s="31">
        <f t="shared" si="31"/>
        <v>0</v>
      </c>
      <c r="AS14" s="35">
        <f t="shared" si="32"/>
        <v>0</v>
      </c>
      <c r="AT14" s="34">
        <f t="shared" si="33"/>
        <v>0</v>
      </c>
      <c r="AU14" s="31">
        <f t="shared" si="34"/>
        <v>0</v>
      </c>
      <c r="AV14" s="31">
        <f t="shared" si="35"/>
        <v>0</v>
      </c>
      <c r="AW14" s="31">
        <f t="shared" si="36"/>
        <v>0</v>
      </c>
      <c r="AX14" s="31">
        <f t="shared" si="37"/>
        <v>0</v>
      </c>
      <c r="AY14" s="33">
        <f t="shared" si="38"/>
        <v>0</v>
      </c>
      <c r="AZ14" s="25">
        <f t="shared" ref="AZ14:AZ17" si="39">AT14+AU14+AV14+AW14+AX14+AY14</f>
        <v>0</v>
      </c>
      <c r="BA14" s="27">
        <f>AZ14</f>
        <v>0</v>
      </c>
    </row>
    <row r="15" spans="1:53" ht="63" customHeight="1" x14ac:dyDescent="0.2">
      <c r="A15" s="171">
        <v>5</v>
      </c>
      <c r="B15" s="41" t="s">
        <v>40</v>
      </c>
      <c r="C15" s="62" t="s">
        <v>24</v>
      </c>
      <c r="D15" s="53">
        <v>1100</v>
      </c>
      <c r="E15" s="49">
        <v>1100</v>
      </c>
      <c r="F15" s="49">
        <v>1100</v>
      </c>
      <c r="G15" s="49">
        <v>1100</v>
      </c>
      <c r="H15" s="49">
        <v>1100</v>
      </c>
      <c r="I15" s="67">
        <v>1100</v>
      </c>
      <c r="J15" s="56">
        <v>1</v>
      </c>
      <c r="K15" s="32">
        <v>1</v>
      </c>
      <c r="L15" s="32">
        <v>1</v>
      </c>
      <c r="M15" s="32">
        <v>2</v>
      </c>
      <c r="N15" s="32">
        <v>1</v>
      </c>
      <c r="O15" s="57">
        <v>1</v>
      </c>
      <c r="P15" s="52">
        <v>27</v>
      </c>
      <c r="Q15" s="50">
        <v>27</v>
      </c>
      <c r="R15" s="50">
        <v>27</v>
      </c>
      <c r="S15" s="50">
        <v>53</v>
      </c>
      <c r="T15" s="50">
        <v>27</v>
      </c>
      <c r="U15" s="51">
        <v>8</v>
      </c>
      <c r="V15" s="72"/>
      <c r="W15" s="36"/>
      <c r="X15" s="36"/>
      <c r="Y15" s="36"/>
      <c r="Z15" s="36"/>
      <c r="AA15" s="69"/>
      <c r="AB15" s="52">
        <f t="shared" si="15"/>
        <v>0</v>
      </c>
      <c r="AC15" s="50">
        <f t="shared" si="16"/>
        <v>0</v>
      </c>
      <c r="AD15" s="50">
        <f t="shared" si="17"/>
        <v>0</v>
      </c>
      <c r="AE15" s="50">
        <f t="shared" si="18"/>
        <v>0</v>
      </c>
      <c r="AF15" s="50">
        <f t="shared" si="19"/>
        <v>0</v>
      </c>
      <c r="AG15" s="51">
        <f t="shared" si="20"/>
        <v>0</v>
      </c>
      <c r="AH15" s="70">
        <f t="shared" si="21"/>
        <v>0</v>
      </c>
      <c r="AI15" s="31">
        <f t="shared" si="22"/>
        <v>0</v>
      </c>
      <c r="AJ15" s="31">
        <f t="shared" si="23"/>
        <v>0</v>
      </c>
      <c r="AK15" s="31">
        <f t="shared" si="24"/>
        <v>0</v>
      </c>
      <c r="AL15" s="31">
        <f t="shared" si="25"/>
        <v>0</v>
      </c>
      <c r="AM15" s="35">
        <f t="shared" si="26"/>
        <v>0</v>
      </c>
      <c r="AN15" s="34">
        <f t="shared" si="27"/>
        <v>0</v>
      </c>
      <c r="AO15" s="31">
        <f t="shared" si="28"/>
        <v>0</v>
      </c>
      <c r="AP15" s="31">
        <f t="shared" si="29"/>
        <v>0</v>
      </c>
      <c r="AQ15" s="31">
        <f t="shared" si="30"/>
        <v>0</v>
      </c>
      <c r="AR15" s="31">
        <f t="shared" si="31"/>
        <v>0</v>
      </c>
      <c r="AS15" s="35">
        <f t="shared" si="32"/>
        <v>0</v>
      </c>
      <c r="AT15" s="34">
        <f t="shared" si="33"/>
        <v>0</v>
      </c>
      <c r="AU15" s="31">
        <f t="shared" si="34"/>
        <v>0</v>
      </c>
      <c r="AV15" s="31">
        <f t="shared" si="35"/>
        <v>0</v>
      </c>
      <c r="AW15" s="31">
        <f t="shared" si="36"/>
        <v>0</v>
      </c>
      <c r="AX15" s="31">
        <f t="shared" si="37"/>
        <v>0</v>
      </c>
      <c r="AY15" s="33">
        <f t="shared" si="38"/>
        <v>0</v>
      </c>
      <c r="AZ15" s="25">
        <f t="shared" si="39"/>
        <v>0</v>
      </c>
      <c r="BA15" s="103">
        <f>AZ15+AZ16</f>
        <v>0</v>
      </c>
    </row>
    <row r="16" spans="1:53" ht="63" customHeight="1" x14ac:dyDescent="0.2">
      <c r="A16" s="116"/>
      <c r="B16" s="41" t="s">
        <v>41</v>
      </c>
      <c r="C16" s="62" t="s">
        <v>3</v>
      </c>
      <c r="D16" s="53">
        <v>1100</v>
      </c>
      <c r="E16" s="49">
        <v>1100</v>
      </c>
      <c r="F16" s="49">
        <v>1100</v>
      </c>
      <c r="G16" s="49">
        <v>1100</v>
      </c>
      <c r="H16" s="49">
        <v>1100</v>
      </c>
      <c r="I16" s="67">
        <v>1100</v>
      </c>
      <c r="J16" s="56">
        <v>1</v>
      </c>
      <c r="K16" s="32">
        <v>1</v>
      </c>
      <c r="L16" s="32">
        <v>1</v>
      </c>
      <c r="M16" s="32">
        <v>1</v>
      </c>
      <c r="N16" s="32">
        <v>1</v>
      </c>
      <c r="O16" s="57">
        <v>1</v>
      </c>
      <c r="P16" s="52">
        <v>27</v>
      </c>
      <c r="Q16" s="50">
        <v>27</v>
      </c>
      <c r="R16" s="50">
        <v>12</v>
      </c>
      <c r="S16" s="50">
        <v>53</v>
      </c>
      <c r="T16" s="50">
        <v>27</v>
      </c>
      <c r="U16" s="51">
        <v>4</v>
      </c>
      <c r="V16" s="72"/>
      <c r="W16" s="36"/>
      <c r="X16" s="36"/>
      <c r="Y16" s="36"/>
      <c r="Z16" s="36"/>
      <c r="AA16" s="69"/>
      <c r="AB16" s="52">
        <f t="shared" si="15"/>
        <v>0</v>
      </c>
      <c r="AC16" s="50">
        <f t="shared" si="16"/>
        <v>0</v>
      </c>
      <c r="AD16" s="50">
        <f t="shared" si="17"/>
        <v>0</v>
      </c>
      <c r="AE16" s="50">
        <f t="shared" si="18"/>
        <v>0</v>
      </c>
      <c r="AF16" s="50">
        <f t="shared" si="19"/>
        <v>0</v>
      </c>
      <c r="AG16" s="51">
        <f t="shared" si="20"/>
        <v>0</v>
      </c>
      <c r="AH16" s="70">
        <f t="shared" si="21"/>
        <v>0</v>
      </c>
      <c r="AI16" s="31">
        <f t="shared" si="22"/>
        <v>0</v>
      </c>
      <c r="AJ16" s="31">
        <f t="shared" si="23"/>
        <v>0</v>
      </c>
      <c r="AK16" s="31">
        <f t="shared" si="24"/>
        <v>0</v>
      </c>
      <c r="AL16" s="31">
        <f t="shared" si="25"/>
        <v>0</v>
      </c>
      <c r="AM16" s="35">
        <f t="shared" si="26"/>
        <v>0</v>
      </c>
      <c r="AN16" s="34">
        <f t="shared" si="27"/>
        <v>0</v>
      </c>
      <c r="AO16" s="31">
        <f t="shared" si="28"/>
        <v>0</v>
      </c>
      <c r="AP16" s="31">
        <f t="shared" si="29"/>
        <v>0</v>
      </c>
      <c r="AQ16" s="31">
        <f t="shared" si="30"/>
        <v>0</v>
      </c>
      <c r="AR16" s="31">
        <f t="shared" si="31"/>
        <v>0</v>
      </c>
      <c r="AS16" s="35">
        <f t="shared" si="32"/>
        <v>0</v>
      </c>
      <c r="AT16" s="34">
        <f t="shared" si="33"/>
        <v>0</v>
      </c>
      <c r="AU16" s="31">
        <f t="shared" si="34"/>
        <v>0</v>
      </c>
      <c r="AV16" s="31">
        <f t="shared" si="35"/>
        <v>0</v>
      </c>
      <c r="AW16" s="31">
        <f t="shared" si="36"/>
        <v>0</v>
      </c>
      <c r="AX16" s="31">
        <f t="shared" si="37"/>
        <v>0</v>
      </c>
      <c r="AY16" s="33">
        <f t="shared" si="38"/>
        <v>0</v>
      </c>
      <c r="AZ16" s="25">
        <f t="shared" si="39"/>
        <v>0</v>
      </c>
      <c r="BA16" s="80"/>
    </row>
    <row r="17" spans="1:53" ht="63" customHeight="1" x14ac:dyDescent="0.2">
      <c r="A17" s="29">
        <v>6</v>
      </c>
      <c r="B17" s="42" t="s">
        <v>73</v>
      </c>
      <c r="C17" s="63" t="s">
        <v>74</v>
      </c>
      <c r="D17" s="53">
        <v>240</v>
      </c>
      <c r="E17" s="49">
        <v>1100</v>
      </c>
      <c r="F17" s="49">
        <v>120</v>
      </c>
      <c r="G17" s="49">
        <v>1100</v>
      </c>
      <c r="H17" s="49">
        <v>1100</v>
      </c>
      <c r="I17" s="67">
        <v>0</v>
      </c>
      <c r="J17" s="56">
        <v>1</v>
      </c>
      <c r="K17" s="32">
        <v>2</v>
      </c>
      <c r="L17" s="32">
        <v>1</v>
      </c>
      <c r="M17" s="32">
        <v>1</v>
      </c>
      <c r="N17" s="32">
        <v>2</v>
      </c>
      <c r="O17" s="57">
        <v>0</v>
      </c>
      <c r="P17" s="52">
        <v>12</v>
      </c>
      <c r="Q17" s="50">
        <v>27</v>
      </c>
      <c r="R17" s="50">
        <v>12</v>
      </c>
      <c r="S17" s="50">
        <v>27</v>
      </c>
      <c r="T17" s="50">
        <v>27</v>
      </c>
      <c r="U17" s="51">
        <v>0</v>
      </c>
      <c r="V17" s="72"/>
      <c r="W17" s="36"/>
      <c r="X17" s="36"/>
      <c r="Y17" s="36"/>
      <c r="Z17" s="36"/>
      <c r="AA17" s="69"/>
      <c r="AB17" s="52">
        <f t="shared" si="15"/>
        <v>0</v>
      </c>
      <c r="AC17" s="50">
        <f t="shared" si="16"/>
        <v>0</v>
      </c>
      <c r="AD17" s="50">
        <f t="shared" si="17"/>
        <v>0</v>
      </c>
      <c r="AE17" s="50">
        <f t="shared" si="18"/>
        <v>0</v>
      </c>
      <c r="AF17" s="50">
        <f t="shared" si="19"/>
        <v>0</v>
      </c>
      <c r="AG17" s="51">
        <f t="shared" si="20"/>
        <v>0</v>
      </c>
      <c r="AH17" s="70">
        <f t="shared" si="21"/>
        <v>0</v>
      </c>
      <c r="AI17" s="31">
        <f t="shared" si="22"/>
        <v>0</v>
      </c>
      <c r="AJ17" s="31">
        <f t="shared" si="23"/>
        <v>0</v>
      </c>
      <c r="AK17" s="31">
        <f t="shared" si="24"/>
        <v>0</v>
      </c>
      <c r="AL17" s="31">
        <f t="shared" si="25"/>
        <v>0</v>
      </c>
      <c r="AM17" s="35">
        <f t="shared" si="26"/>
        <v>0</v>
      </c>
      <c r="AN17" s="34">
        <f t="shared" si="27"/>
        <v>0</v>
      </c>
      <c r="AO17" s="31">
        <f t="shared" si="28"/>
        <v>0</v>
      </c>
      <c r="AP17" s="31">
        <f t="shared" si="29"/>
        <v>0</v>
      </c>
      <c r="AQ17" s="31">
        <f t="shared" si="30"/>
        <v>0</v>
      </c>
      <c r="AR17" s="31">
        <f t="shared" si="31"/>
        <v>0</v>
      </c>
      <c r="AS17" s="35">
        <f t="shared" si="32"/>
        <v>0</v>
      </c>
      <c r="AT17" s="34">
        <f t="shared" si="33"/>
        <v>0</v>
      </c>
      <c r="AU17" s="31">
        <f t="shared" si="34"/>
        <v>0</v>
      </c>
      <c r="AV17" s="31">
        <f t="shared" si="35"/>
        <v>0</v>
      </c>
      <c r="AW17" s="31">
        <f t="shared" si="36"/>
        <v>0</v>
      </c>
      <c r="AX17" s="31">
        <f t="shared" si="37"/>
        <v>0</v>
      </c>
      <c r="AY17" s="33">
        <f t="shared" si="38"/>
        <v>0</v>
      </c>
      <c r="AZ17" s="25">
        <f t="shared" si="39"/>
        <v>0</v>
      </c>
      <c r="BA17" s="27">
        <f>AZ17</f>
        <v>0</v>
      </c>
    </row>
    <row r="18" spans="1:53" ht="63" customHeight="1" x14ac:dyDescent="0.2">
      <c r="A18" s="29">
        <v>7</v>
      </c>
      <c r="B18" s="41" t="s">
        <v>6</v>
      </c>
      <c r="C18" s="62" t="s">
        <v>25</v>
      </c>
      <c r="D18" s="53">
        <v>120</v>
      </c>
      <c r="E18" s="49">
        <v>1100</v>
      </c>
      <c r="F18" s="49">
        <v>240</v>
      </c>
      <c r="G18" s="49">
        <v>1100</v>
      </c>
      <c r="H18" s="49">
        <v>240</v>
      </c>
      <c r="I18" s="67">
        <v>1100</v>
      </c>
      <c r="J18" s="56">
        <v>1</v>
      </c>
      <c r="K18" s="32">
        <v>1</v>
      </c>
      <c r="L18" s="32">
        <v>1</v>
      </c>
      <c r="M18" s="32">
        <v>1</v>
      </c>
      <c r="N18" s="32">
        <v>1</v>
      </c>
      <c r="O18" s="57">
        <v>1</v>
      </c>
      <c r="P18" s="52">
        <v>12</v>
      </c>
      <c r="Q18" s="50">
        <v>12</v>
      </c>
      <c r="R18" s="50">
        <v>12</v>
      </c>
      <c r="S18" s="50">
        <v>53</v>
      </c>
      <c r="T18" s="50">
        <v>12</v>
      </c>
      <c r="U18" s="51">
        <v>8</v>
      </c>
      <c r="V18" s="72"/>
      <c r="W18" s="36"/>
      <c r="X18" s="36"/>
      <c r="Y18" s="36"/>
      <c r="Z18" s="36"/>
      <c r="AA18" s="69"/>
      <c r="AB18" s="52">
        <f t="shared" si="15"/>
        <v>0</v>
      </c>
      <c r="AC18" s="50">
        <f t="shared" si="16"/>
        <v>0</v>
      </c>
      <c r="AD18" s="50">
        <f t="shared" si="17"/>
        <v>0</v>
      </c>
      <c r="AE18" s="50">
        <f t="shared" si="18"/>
        <v>0</v>
      </c>
      <c r="AF18" s="50">
        <f t="shared" si="19"/>
        <v>0</v>
      </c>
      <c r="AG18" s="51">
        <f t="shared" si="20"/>
        <v>0</v>
      </c>
      <c r="AH18" s="70">
        <f t="shared" si="21"/>
        <v>0</v>
      </c>
      <c r="AI18" s="31">
        <f t="shared" si="22"/>
        <v>0</v>
      </c>
      <c r="AJ18" s="31">
        <f t="shared" si="23"/>
        <v>0</v>
      </c>
      <c r="AK18" s="31">
        <f t="shared" si="24"/>
        <v>0</v>
      </c>
      <c r="AL18" s="31">
        <f t="shared" si="25"/>
        <v>0</v>
      </c>
      <c r="AM18" s="35">
        <f t="shared" si="26"/>
        <v>0</v>
      </c>
      <c r="AN18" s="34">
        <f t="shared" si="27"/>
        <v>0</v>
      </c>
      <c r="AO18" s="31">
        <f t="shared" si="28"/>
        <v>0</v>
      </c>
      <c r="AP18" s="31">
        <f t="shared" si="29"/>
        <v>0</v>
      </c>
      <c r="AQ18" s="31">
        <f t="shared" si="30"/>
        <v>0</v>
      </c>
      <c r="AR18" s="31">
        <f t="shared" si="31"/>
        <v>0</v>
      </c>
      <c r="AS18" s="35">
        <f t="shared" si="32"/>
        <v>0</v>
      </c>
      <c r="AT18" s="34">
        <f t="shared" si="33"/>
        <v>0</v>
      </c>
      <c r="AU18" s="31">
        <f t="shared" si="34"/>
        <v>0</v>
      </c>
      <c r="AV18" s="31">
        <f t="shared" si="35"/>
        <v>0</v>
      </c>
      <c r="AW18" s="31">
        <f t="shared" si="36"/>
        <v>0</v>
      </c>
      <c r="AX18" s="31">
        <f t="shared" si="37"/>
        <v>0</v>
      </c>
      <c r="AY18" s="33">
        <f t="shared" si="38"/>
        <v>0</v>
      </c>
      <c r="AZ18" s="25">
        <f t="shared" ref="AZ18:AZ28" si="40">AT18+AU18+AV18+AW18+AX18+AY18</f>
        <v>0</v>
      </c>
      <c r="BA18" s="27">
        <f>AZ18</f>
        <v>0</v>
      </c>
    </row>
    <row r="19" spans="1:53" ht="63" customHeight="1" x14ac:dyDescent="0.2">
      <c r="A19" s="29">
        <v>8</v>
      </c>
      <c r="B19" s="41" t="s">
        <v>7</v>
      </c>
      <c r="C19" s="62" t="s">
        <v>26</v>
      </c>
      <c r="D19" s="53">
        <v>120</v>
      </c>
      <c r="E19" s="49">
        <v>1100</v>
      </c>
      <c r="F19" s="49">
        <v>120</v>
      </c>
      <c r="G19" s="49">
        <v>1100</v>
      </c>
      <c r="H19" s="49">
        <v>240</v>
      </c>
      <c r="I19" s="67">
        <v>240</v>
      </c>
      <c r="J19" s="56">
        <v>1</v>
      </c>
      <c r="K19" s="32">
        <v>1</v>
      </c>
      <c r="L19" s="32">
        <v>1</v>
      </c>
      <c r="M19" s="32">
        <v>1</v>
      </c>
      <c r="N19" s="32">
        <v>1</v>
      </c>
      <c r="O19" s="57">
        <v>1</v>
      </c>
      <c r="P19" s="52">
        <v>12</v>
      </c>
      <c r="Q19" s="50">
        <v>12</v>
      </c>
      <c r="R19" s="50">
        <v>12</v>
      </c>
      <c r="S19" s="50">
        <v>27</v>
      </c>
      <c r="T19" s="50">
        <v>27</v>
      </c>
      <c r="U19" s="51">
        <v>8</v>
      </c>
      <c r="V19" s="72"/>
      <c r="W19" s="36"/>
      <c r="X19" s="36"/>
      <c r="Y19" s="36"/>
      <c r="Z19" s="36"/>
      <c r="AA19" s="69"/>
      <c r="AB19" s="52">
        <f t="shared" si="15"/>
        <v>0</v>
      </c>
      <c r="AC19" s="50">
        <f t="shared" si="16"/>
        <v>0</v>
      </c>
      <c r="AD19" s="50">
        <f t="shared" si="17"/>
        <v>0</v>
      </c>
      <c r="AE19" s="50">
        <f t="shared" si="18"/>
        <v>0</v>
      </c>
      <c r="AF19" s="50">
        <f t="shared" si="19"/>
        <v>0</v>
      </c>
      <c r="AG19" s="51">
        <f t="shared" si="20"/>
        <v>0</v>
      </c>
      <c r="AH19" s="70">
        <f t="shared" si="21"/>
        <v>0</v>
      </c>
      <c r="AI19" s="31">
        <f t="shared" si="22"/>
        <v>0</v>
      </c>
      <c r="AJ19" s="31">
        <f t="shared" si="23"/>
        <v>0</v>
      </c>
      <c r="AK19" s="31">
        <f t="shared" si="24"/>
        <v>0</v>
      </c>
      <c r="AL19" s="31">
        <f t="shared" si="25"/>
        <v>0</v>
      </c>
      <c r="AM19" s="35">
        <f t="shared" si="26"/>
        <v>0</v>
      </c>
      <c r="AN19" s="34">
        <f t="shared" si="27"/>
        <v>0</v>
      </c>
      <c r="AO19" s="31">
        <f t="shared" si="28"/>
        <v>0</v>
      </c>
      <c r="AP19" s="31">
        <f t="shared" si="29"/>
        <v>0</v>
      </c>
      <c r="AQ19" s="31">
        <f t="shared" si="30"/>
        <v>0</v>
      </c>
      <c r="AR19" s="31">
        <f t="shared" si="31"/>
        <v>0</v>
      </c>
      <c r="AS19" s="35">
        <f t="shared" si="32"/>
        <v>0</v>
      </c>
      <c r="AT19" s="34">
        <f t="shared" si="33"/>
        <v>0</v>
      </c>
      <c r="AU19" s="31">
        <f t="shared" si="34"/>
        <v>0</v>
      </c>
      <c r="AV19" s="31">
        <f t="shared" si="35"/>
        <v>0</v>
      </c>
      <c r="AW19" s="31">
        <f t="shared" si="36"/>
        <v>0</v>
      </c>
      <c r="AX19" s="31">
        <f t="shared" si="37"/>
        <v>0</v>
      </c>
      <c r="AY19" s="33">
        <f t="shared" si="38"/>
        <v>0</v>
      </c>
      <c r="AZ19" s="25">
        <f t="shared" si="40"/>
        <v>0</v>
      </c>
      <c r="BA19" s="27">
        <f t="shared" ref="BA19:BA28" si="41">AZ19</f>
        <v>0</v>
      </c>
    </row>
    <row r="20" spans="1:53" ht="63" customHeight="1" x14ac:dyDescent="0.2">
      <c r="A20" s="29">
        <v>9</v>
      </c>
      <c r="B20" s="41" t="s">
        <v>8</v>
      </c>
      <c r="C20" s="62" t="s">
        <v>27</v>
      </c>
      <c r="D20" s="53">
        <v>120</v>
      </c>
      <c r="E20" s="49">
        <v>1100</v>
      </c>
      <c r="F20" s="49">
        <v>120</v>
      </c>
      <c r="G20" s="49">
        <v>1100</v>
      </c>
      <c r="H20" s="49">
        <v>660</v>
      </c>
      <c r="I20" s="67">
        <v>1100</v>
      </c>
      <c r="J20" s="56">
        <v>1</v>
      </c>
      <c r="K20" s="32">
        <v>1</v>
      </c>
      <c r="L20" s="32">
        <v>1</v>
      </c>
      <c r="M20" s="32">
        <v>1</v>
      </c>
      <c r="N20" s="32">
        <v>1</v>
      </c>
      <c r="O20" s="57">
        <v>1</v>
      </c>
      <c r="P20" s="52">
        <v>12</v>
      </c>
      <c r="Q20" s="50">
        <v>27</v>
      </c>
      <c r="R20" s="50">
        <v>27</v>
      </c>
      <c r="S20" s="50">
        <v>53</v>
      </c>
      <c r="T20" s="50">
        <v>27</v>
      </c>
      <c r="U20" s="51">
        <v>4</v>
      </c>
      <c r="V20" s="72"/>
      <c r="W20" s="36"/>
      <c r="X20" s="36"/>
      <c r="Y20" s="36"/>
      <c r="Z20" s="36"/>
      <c r="AA20" s="69"/>
      <c r="AB20" s="52">
        <f t="shared" si="15"/>
        <v>0</v>
      </c>
      <c r="AC20" s="50">
        <f t="shared" si="16"/>
        <v>0</v>
      </c>
      <c r="AD20" s="50">
        <f t="shared" si="17"/>
        <v>0</v>
      </c>
      <c r="AE20" s="50">
        <f t="shared" si="18"/>
        <v>0</v>
      </c>
      <c r="AF20" s="50">
        <f t="shared" si="19"/>
        <v>0</v>
      </c>
      <c r="AG20" s="51">
        <f t="shared" si="20"/>
        <v>0</v>
      </c>
      <c r="AH20" s="70">
        <f t="shared" si="21"/>
        <v>0</v>
      </c>
      <c r="AI20" s="31">
        <f t="shared" si="22"/>
        <v>0</v>
      </c>
      <c r="AJ20" s="31">
        <f t="shared" si="23"/>
        <v>0</v>
      </c>
      <c r="AK20" s="31">
        <f t="shared" si="24"/>
        <v>0</v>
      </c>
      <c r="AL20" s="31">
        <f t="shared" si="25"/>
        <v>0</v>
      </c>
      <c r="AM20" s="35">
        <f t="shared" si="26"/>
        <v>0</v>
      </c>
      <c r="AN20" s="34">
        <f t="shared" si="27"/>
        <v>0</v>
      </c>
      <c r="AO20" s="31">
        <f t="shared" si="28"/>
        <v>0</v>
      </c>
      <c r="AP20" s="31">
        <f t="shared" si="29"/>
        <v>0</v>
      </c>
      <c r="AQ20" s="31">
        <f t="shared" si="30"/>
        <v>0</v>
      </c>
      <c r="AR20" s="31">
        <f t="shared" si="31"/>
        <v>0</v>
      </c>
      <c r="AS20" s="35">
        <f t="shared" si="32"/>
        <v>0</v>
      </c>
      <c r="AT20" s="34">
        <f t="shared" si="33"/>
        <v>0</v>
      </c>
      <c r="AU20" s="31">
        <f t="shared" si="34"/>
        <v>0</v>
      </c>
      <c r="AV20" s="31">
        <f t="shared" si="35"/>
        <v>0</v>
      </c>
      <c r="AW20" s="31">
        <f t="shared" si="36"/>
        <v>0</v>
      </c>
      <c r="AX20" s="31">
        <f t="shared" si="37"/>
        <v>0</v>
      </c>
      <c r="AY20" s="33">
        <f t="shared" si="38"/>
        <v>0</v>
      </c>
      <c r="AZ20" s="25">
        <f t="shared" si="40"/>
        <v>0</v>
      </c>
      <c r="BA20" s="27">
        <f t="shared" si="41"/>
        <v>0</v>
      </c>
    </row>
    <row r="21" spans="1:53" ht="63" customHeight="1" x14ac:dyDescent="0.2">
      <c r="A21" s="29">
        <v>10</v>
      </c>
      <c r="B21" s="41" t="s">
        <v>9</v>
      </c>
      <c r="C21" s="62" t="s">
        <v>28</v>
      </c>
      <c r="D21" s="52">
        <v>120</v>
      </c>
      <c r="E21" s="50">
        <v>660</v>
      </c>
      <c r="F21" s="50">
        <v>140</v>
      </c>
      <c r="G21" s="50" t="s">
        <v>79</v>
      </c>
      <c r="H21" s="50">
        <v>1100</v>
      </c>
      <c r="I21" s="51" t="s">
        <v>79</v>
      </c>
      <c r="J21" s="56">
        <v>1</v>
      </c>
      <c r="K21" s="32">
        <v>1</v>
      </c>
      <c r="L21" s="32">
        <v>1</v>
      </c>
      <c r="M21" s="32">
        <v>1</v>
      </c>
      <c r="N21" s="32">
        <v>1</v>
      </c>
      <c r="O21" s="57">
        <v>1</v>
      </c>
      <c r="P21" s="52">
        <v>12</v>
      </c>
      <c r="Q21" s="50">
        <v>12</v>
      </c>
      <c r="R21" s="50">
        <v>53</v>
      </c>
      <c r="S21" s="50">
        <v>53</v>
      </c>
      <c r="T21" s="50">
        <v>12</v>
      </c>
      <c r="U21" s="51">
        <v>4</v>
      </c>
      <c r="V21" s="72"/>
      <c r="W21" s="36"/>
      <c r="X21" s="36"/>
      <c r="Y21" s="36"/>
      <c r="Z21" s="36"/>
      <c r="AA21" s="69"/>
      <c r="AB21" s="52">
        <f t="shared" si="15"/>
        <v>0</v>
      </c>
      <c r="AC21" s="50">
        <f t="shared" si="16"/>
        <v>0</v>
      </c>
      <c r="AD21" s="50">
        <f t="shared" si="17"/>
        <v>0</v>
      </c>
      <c r="AE21" s="50">
        <f t="shared" si="18"/>
        <v>0</v>
      </c>
      <c r="AF21" s="50">
        <f t="shared" si="19"/>
        <v>0</v>
      </c>
      <c r="AG21" s="51">
        <f t="shared" si="20"/>
        <v>0</v>
      </c>
      <c r="AH21" s="70">
        <f t="shared" si="21"/>
        <v>0</v>
      </c>
      <c r="AI21" s="31">
        <f t="shared" si="22"/>
        <v>0</v>
      </c>
      <c r="AJ21" s="31">
        <f t="shared" si="23"/>
        <v>0</v>
      </c>
      <c r="AK21" s="31">
        <f t="shared" si="24"/>
        <v>0</v>
      </c>
      <c r="AL21" s="31">
        <f t="shared" si="25"/>
        <v>0</v>
      </c>
      <c r="AM21" s="35">
        <f t="shared" si="26"/>
        <v>0</v>
      </c>
      <c r="AN21" s="34">
        <f t="shared" si="27"/>
        <v>0</v>
      </c>
      <c r="AO21" s="31">
        <f t="shared" si="28"/>
        <v>0</v>
      </c>
      <c r="AP21" s="31">
        <f t="shared" si="29"/>
        <v>0</v>
      </c>
      <c r="AQ21" s="31">
        <f t="shared" si="30"/>
        <v>0</v>
      </c>
      <c r="AR21" s="31">
        <f t="shared" si="31"/>
        <v>0</v>
      </c>
      <c r="AS21" s="35">
        <f t="shared" si="32"/>
        <v>0</v>
      </c>
      <c r="AT21" s="34">
        <f t="shared" si="33"/>
        <v>0</v>
      </c>
      <c r="AU21" s="31">
        <f t="shared" si="34"/>
        <v>0</v>
      </c>
      <c r="AV21" s="31">
        <f t="shared" si="35"/>
        <v>0</v>
      </c>
      <c r="AW21" s="31">
        <f t="shared" si="36"/>
        <v>0</v>
      </c>
      <c r="AX21" s="31">
        <f t="shared" si="37"/>
        <v>0</v>
      </c>
      <c r="AY21" s="33">
        <f t="shared" si="38"/>
        <v>0</v>
      </c>
      <c r="AZ21" s="25">
        <f t="shared" si="40"/>
        <v>0</v>
      </c>
      <c r="BA21" s="27">
        <f t="shared" si="41"/>
        <v>0</v>
      </c>
    </row>
    <row r="22" spans="1:53" ht="63" customHeight="1" x14ac:dyDescent="0.2">
      <c r="A22" s="29">
        <v>11</v>
      </c>
      <c r="B22" s="41" t="s">
        <v>10</v>
      </c>
      <c r="C22" s="62" t="s">
        <v>29</v>
      </c>
      <c r="D22" s="53" t="s">
        <v>35</v>
      </c>
      <c r="E22" s="49">
        <v>240</v>
      </c>
      <c r="F22" s="49">
        <v>120</v>
      </c>
      <c r="G22" s="49" t="s">
        <v>79</v>
      </c>
      <c r="H22" s="49">
        <v>1100</v>
      </c>
      <c r="I22" s="67">
        <v>1100</v>
      </c>
      <c r="J22" s="56">
        <v>1</v>
      </c>
      <c r="K22" s="32">
        <v>1</v>
      </c>
      <c r="L22" s="32">
        <v>1</v>
      </c>
      <c r="M22" s="32">
        <v>1</v>
      </c>
      <c r="N22" s="32">
        <v>1</v>
      </c>
      <c r="O22" s="57">
        <v>1</v>
      </c>
      <c r="P22" s="52">
        <v>12</v>
      </c>
      <c r="Q22" s="50">
        <v>27</v>
      </c>
      <c r="R22" s="50">
        <v>53</v>
      </c>
      <c r="S22" s="50">
        <v>53</v>
      </c>
      <c r="T22" s="50">
        <v>53</v>
      </c>
      <c r="U22" s="51">
        <v>8</v>
      </c>
      <c r="V22" s="72"/>
      <c r="W22" s="36"/>
      <c r="X22" s="36"/>
      <c r="Y22" s="36"/>
      <c r="Z22" s="36"/>
      <c r="AA22" s="69"/>
      <c r="AB22" s="52">
        <f t="shared" si="15"/>
        <v>0</v>
      </c>
      <c r="AC22" s="50">
        <f t="shared" si="16"/>
        <v>0</v>
      </c>
      <c r="AD22" s="50">
        <f t="shared" si="17"/>
        <v>0</v>
      </c>
      <c r="AE22" s="50">
        <f t="shared" si="18"/>
        <v>0</v>
      </c>
      <c r="AF22" s="50">
        <f t="shared" si="19"/>
        <v>0</v>
      </c>
      <c r="AG22" s="51">
        <f t="shared" si="20"/>
        <v>0</v>
      </c>
      <c r="AH22" s="70">
        <f t="shared" si="21"/>
        <v>0</v>
      </c>
      <c r="AI22" s="31">
        <f t="shared" si="22"/>
        <v>0</v>
      </c>
      <c r="AJ22" s="31">
        <f t="shared" si="23"/>
        <v>0</v>
      </c>
      <c r="AK22" s="31">
        <f t="shared" si="24"/>
        <v>0</v>
      </c>
      <c r="AL22" s="31">
        <f t="shared" si="25"/>
        <v>0</v>
      </c>
      <c r="AM22" s="35">
        <f t="shared" si="26"/>
        <v>0</v>
      </c>
      <c r="AN22" s="34">
        <f t="shared" si="27"/>
        <v>0</v>
      </c>
      <c r="AO22" s="31">
        <f t="shared" si="28"/>
        <v>0</v>
      </c>
      <c r="AP22" s="31">
        <f t="shared" si="29"/>
        <v>0</v>
      </c>
      <c r="AQ22" s="31">
        <f t="shared" si="30"/>
        <v>0</v>
      </c>
      <c r="AR22" s="31">
        <f t="shared" si="31"/>
        <v>0</v>
      </c>
      <c r="AS22" s="35">
        <f t="shared" si="32"/>
        <v>0</v>
      </c>
      <c r="AT22" s="34">
        <f t="shared" si="33"/>
        <v>0</v>
      </c>
      <c r="AU22" s="31">
        <f t="shared" si="34"/>
        <v>0</v>
      </c>
      <c r="AV22" s="31">
        <f t="shared" si="35"/>
        <v>0</v>
      </c>
      <c r="AW22" s="31">
        <f t="shared" si="36"/>
        <v>0</v>
      </c>
      <c r="AX22" s="31">
        <f t="shared" si="37"/>
        <v>0</v>
      </c>
      <c r="AY22" s="33">
        <f t="shared" si="38"/>
        <v>0</v>
      </c>
      <c r="AZ22" s="25">
        <f t="shared" si="40"/>
        <v>0</v>
      </c>
      <c r="BA22" s="27">
        <f t="shared" si="41"/>
        <v>0</v>
      </c>
    </row>
    <row r="23" spans="1:53" ht="63" customHeight="1" x14ac:dyDescent="0.2">
      <c r="A23" s="29">
        <v>12</v>
      </c>
      <c r="B23" s="41" t="s">
        <v>11</v>
      </c>
      <c r="C23" s="62" t="s">
        <v>30</v>
      </c>
      <c r="D23" s="53">
        <v>120</v>
      </c>
      <c r="E23" s="49">
        <v>660</v>
      </c>
      <c r="F23" s="49">
        <v>120</v>
      </c>
      <c r="G23" s="49">
        <v>1100</v>
      </c>
      <c r="H23" s="49">
        <v>240</v>
      </c>
      <c r="I23" s="67">
        <v>660</v>
      </c>
      <c r="J23" s="56">
        <v>1</v>
      </c>
      <c r="K23" s="32">
        <v>1</v>
      </c>
      <c r="L23" s="32">
        <v>1</v>
      </c>
      <c r="M23" s="32">
        <v>1</v>
      </c>
      <c r="N23" s="32">
        <v>1</v>
      </c>
      <c r="O23" s="57">
        <v>1</v>
      </c>
      <c r="P23" s="52">
        <v>12</v>
      </c>
      <c r="Q23" s="50">
        <v>24</v>
      </c>
      <c r="R23" s="50">
        <v>53</v>
      </c>
      <c r="S23" s="50">
        <v>53</v>
      </c>
      <c r="T23" s="50">
        <v>12</v>
      </c>
      <c r="U23" s="51">
        <v>6</v>
      </c>
      <c r="V23" s="72"/>
      <c r="W23" s="36"/>
      <c r="X23" s="36"/>
      <c r="Y23" s="36"/>
      <c r="Z23" s="36"/>
      <c r="AA23" s="69"/>
      <c r="AB23" s="52">
        <f t="shared" si="15"/>
        <v>0</v>
      </c>
      <c r="AC23" s="50">
        <f t="shared" si="16"/>
        <v>0</v>
      </c>
      <c r="AD23" s="50">
        <f t="shared" si="17"/>
        <v>0</v>
      </c>
      <c r="AE23" s="50">
        <f t="shared" si="18"/>
        <v>0</v>
      </c>
      <c r="AF23" s="50">
        <f t="shared" si="19"/>
        <v>0</v>
      </c>
      <c r="AG23" s="51">
        <f t="shared" si="20"/>
        <v>0</v>
      </c>
      <c r="AH23" s="70">
        <f t="shared" si="21"/>
        <v>0</v>
      </c>
      <c r="AI23" s="31">
        <f t="shared" si="22"/>
        <v>0</v>
      </c>
      <c r="AJ23" s="31">
        <f t="shared" si="23"/>
        <v>0</v>
      </c>
      <c r="AK23" s="31">
        <f t="shared" si="24"/>
        <v>0</v>
      </c>
      <c r="AL23" s="31">
        <f t="shared" si="25"/>
        <v>0</v>
      </c>
      <c r="AM23" s="35">
        <f t="shared" si="26"/>
        <v>0</v>
      </c>
      <c r="AN23" s="34">
        <f t="shared" si="27"/>
        <v>0</v>
      </c>
      <c r="AO23" s="31">
        <f t="shared" si="28"/>
        <v>0</v>
      </c>
      <c r="AP23" s="31">
        <f t="shared" si="29"/>
        <v>0</v>
      </c>
      <c r="AQ23" s="31">
        <f t="shared" si="30"/>
        <v>0</v>
      </c>
      <c r="AR23" s="31">
        <f t="shared" si="31"/>
        <v>0</v>
      </c>
      <c r="AS23" s="35">
        <f t="shared" si="32"/>
        <v>0</v>
      </c>
      <c r="AT23" s="34">
        <f t="shared" si="33"/>
        <v>0</v>
      </c>
      <c r="AU23" s="31">
        <f t="shared" si="34"/>
        <v>0</v>
      </c>
      <c r="AV23" s="31">
        <f t="shared" si="35"/>
        <v>0</v>
      </c>
      <c r="AW23" s="31">
        <f t="shared" si="36"/>
        <v>0</v>
      </c>
      <c r="AX23" s="31">
        <f t="shared" si="37"/>
        <v>0</v>
      </c>
      <c r="AY23" s="33">
        <f t="shared" si="38"/>
        <v>0</v>
      </c>
      <c r="AZ23" s="25">
        <f t="shared" si="40"/>
        <v>0</v>
      </c>
      <c r="BA23" s="27">
        <f t="shared" si="41"/>
        <v>0</v>
      </c>
    </row>
    <row r="24" spans="1:53" ht="63" customHeight="1" x14ac:dyDescent="0.2">
      <c r="A24" s="29">
        <v>13</v>
      </c>
      <c r="B24" s="42" t="s">
        <v>75</v>
      </c>
      <c r="C24" s="63" t="s">
        <v>76</v>
      </c>
      <c r="D24" s="53">
        <v>1100</v>
      </c>
      <c r="E24" s="49">
        <v>1100</v>
      </c>
      <c r="F24" s="49">
        <v>240</v>
      </c>
      <c r="G24" s="49">
        <v>1100</v>
      </c>
      <c r="H24" s="49">
        <v>1100</v>
      </c>
      <c r="I24" s="67">
        <v>1100</v>
      </c>
      <c r="J24" s="56">
        <v>1</v>
      </c>
      <c r="K24" s="32">
        <v>1</v>
      </c>
      <c r="L24" s="32">
        <v>1</v>
      </c>
      <c r="M24" s="32">
        <v>1</v>
      </c>
      <c r="N24" s="32">
        <v>2</v>
      </c>
      <c r="O24" s="57">
        <v>1</v>
      </c>
      <c r="P24" s="52">
        <v>12</v>
      </c>
      <c r="Q24" s="50">
        <v>12</v>
      </c>
      <c r="R24" s="50">
        <v>53</v>
      </c>
      <c r="S24" s="50">
        <v>53</v>
      </c>
      <c r="T24" s="50">
        <v>12</v>
      </c>
      <c r="U24" s="51">
        <v>12</v>
      </c>
      <c r="V24" s="72"/>
      <c r="W24" s="36"/>
      <c r="X24" s="36"/>
      <c r="Y24" s="36"/>
      <c r="Z24" s="36"/>
      <c r="AA24" s="69"/>
      <c r="AB24" s="52">
        <f t="shared" si="15"/>
        <v>0</v>
      </c>
      <c r="AC24" s="50">
        <f t="shared" si="16"/>
        <v>0</v>
      </c>
      <c r="AD24" s="50">
        <f t="shared" si="17"/>
        <v>0</v>
      </c>
      <c r="AE24" s="50">
        <f t="shared" si="18"/>
        <v>0</v>
      </c>
      <c r="AF24" s="50">
        <f t="shared" si="19"/>
        <v>0</v>
      </c>
      <c r="AG24" s="51">
        <f t="shared" si="20"/>
        <v>0</v>
      </c>
      <c r="AH24" s="70">
        <f t="shared" si="21"/>
        <v>0</v>
      </c>
      <c r="AI24" s="31">
        <f t="shared" si="22"/>
        <v>0</v>
      </c>
      <c r="AJ24" s="31">
        <f t="shared" si="23"/>
        <v>0</v>
      </c>
      <c r="AK24" s="31">
        <f t="shared" si="24"/>
        <v>0</v>
      </c>
      <c r="AL24" s="31">
        <f t="shared" si="25"/>
        <v>0</v>
      </c>
      <c r="AM24" s="35">
        <f t="shared" si="26"/>
        <v>0</v>
      </c>
      <c r="AN24" s="34">
        <f t="shared" si="27"/>
        <v>0</v>
      </c>
      <c r="AO24" s="31">
        <f t="shared" si="28"/>
        <v>0</v>
      </c>
      <c r="AP24" s="31">
        <f t="shared" si="29"/>
        <v>0</v>
      </c>
      <c r="AQ24" s="31">
        <f t="shared" si="30"/>
        <v>0</v>
      </c>
      <c r="AR24" s="31">
        <f t="shared" si="31"/>
        <v>0</v>
      </c>
      <c r="AS24" s="35">
        <f t="shared" si="32"/>
        <v>0</v>
      </c>
      <c r="AT24" s="34">
        <f t="shared" si="33"/>
        <v>0</v>
      </c>
      <c r="AU24" s="31">
        <f t="shared" si="34"/>
        <v>0</v>
      </c>
      <c r="AV24" s="31">
        <f t="shared" si="35"/>
        <v>0</v>
      </c>
      <c r="AW24" s="31">
        <f t="shared" si="36"/>
        <v>0</v>
      </c>
      <c r="AX24" s="31">
        <f t="shared" si="37"/>
        <v>0</v>
      </c>
      <c r="AY24" s="33">
        <f t="shared" si="38"/>
        <v>0</v>
      </c>
      <c r="AZ24" s="25"/>
      <c r="BA24" s="27"/>
    </row>
    <row r="25" spans="1:53" ht="63" customHeight="1" x14ac:dyDescent="0.2">
      <c r="A25" s="29">
        <v>14</v>
      </c>
      <c r="B25" s="41" t="s">
        <v>12</v>
      </c>
      <c r="C25" s="62" t="s">
        <v>31</v>
      </c>
      <c r="D25" s="53">
        <v>120</v>
      </c>
      <c r="E25" s="49">
        <v>120</v>
      </c>
      <c r="F25" s="49">
        <v>120</v>
      </c>
      <c r="G25" s="49">
        <v>1100</v>
      </c>
      <c r="H25" s="49">
        <v>240</v>
      </c>
      <c r="I25" s="67">
        <v>240</v>
      </c>
      <c r="J25" s="56">
        <v>1</v>
      </c>
      <c r="K25" s="32">
        <v>1</v>
      </c>
      <c r="L25" s="32">
        <v>1</v>
      </c>
      <c r="M25" s="32">
        <v>1</v>
      </c>
      <c r="N25" s="32">
        <v>1</v>
      </c>
      <c r="O25" s="57">
        <v>1</v>
      </c>
      <c r="P25" s="52">
        <v>12</v>
      </c>
      <c r="Q25" s="50">
        <v>27</v>
      </c>
      <c r="R25" s="50">
        <v>53</v>
      </c>
      <c r="S25" s="50">
        <v>27</v>
      </c>
      <c r="T25" s="50">
        <v>27</v>
      </c>
      <c r="U25" s="51">
        <v>0</v>
      </c>
      <c r="V25" s="72"/>
      <c r="W25" s="36"/>
      <c r="X25" s="36"/>
      <c r="Y25" s="36"/>
      <c r="Z25" s="36"/>
      <c r="AA25" s="69"/>
      <c r="AB25" s="52">
        <f t="shared" si="15"/>
        <v>0</v>
      </c>
      <c r="AC25" s="50">
        <f t="shared" si="16"/>
        <v>0</v>
      </c>
      <c r="AD25" s="50">
        <f t="shared" si="17"/>
        <v>0</v>
      </c>
      <c r="AE25" s="50">
        <f t="shared" si="18"/>
        <v>0</v>
      </c>
      <c r="AF25" s="50">
        <f t="shared" si="19"/>
        <v>0</v>
      </c>
      <c r="AG25" s="51">
        <f t="shared" si="20"/>
        <v>0</v>
      </c>
      <c r="AH25" s="70">
        <f t="shared" si="21"/>
        <v>0</v>
      </c>
      <c r="AI25" s="31">
        <f t="shared" si="22"/>
        <v>0</v>
      </c>
      <c r="AJ25" s="31">
        <f t="shared" si="23"/>
        <v>0</v>
      </c>
      <c r="AK25" s="31">
        <f t="shared" si="24"/>
        <v>0</v>
      </c>
      <c r="AL25" s="31">
        <f t="shared" si="25"/>
        <v>0</v>
      </c>
      <c r="AM25" s="35">
        <f t="shared" si="26"/>
        <v>0</v>
      </c>
      <c r="AN25" s="34">
        <f t="shared" si="27"/>
        <v>0</v>
      </c>
      <c r="AO25" s="31">
        <f t="shared" si="28"/>
        <v>0</v>
      </c>
      <c r="AP25" s="31">
        <f t="shared" si="29"/>
        <v>0</v>
      </c>
      <c r="AQ25" s="31">
        <f t="shared" si="30"/>
        <v>0</v>
      </c>
      <c r="AR25" s="31">
        <f t="shared" si="31"/>
        <v>0</v>
      </c>
      <c r="AS25" s="35">
        <f t="shared" si="32"/>
        <v>0</v>
      </c>
      <c r="AT25" s="34">
        <f t="shared" si="33"/>
        <v>0</v>
      </c>
      <c r="AU25" s="31">
        <f t="shared" si="34"/>
        <v>0</v>
      </c>
      <c r="AV25" s="31">
        <f t="shared" si="35"/>
        <v>0</v>
      </c>
      <c r="AW25" s="31">
        <f t="shared" si="36"/>
        <v>0</v>
      </c>
      <c r="AX25" s="31">
        <f t="shared" si="37"/>
        <v>0</v>
      </c>
      <c r="AY25" s="33">
        <f t="shared" si="38"/>
        <v>0</v>
      </c>
      <c r="AZ25" s="25">
        <f t="shared" si="40"/>
        <v>0</v>
      </c>
      <c r="BA25" s="27">
        <f t="shared" si="41"/>
        <v>0</v>
      </c>
    </row>
    <row r="26" spans="1:53" ht="63" customHeight="1" x14ac:dyDescent="0.2">
      <c r="A26" s="29">
        <v>15</v>
      </c>
      <c r="B26" s="41" t="s">
        <v>52</v>
      </c>
      <c r="C26" s="62" t="s">
        <v>53</v>
      </c>
      <c r="D26" s="53">
        <v>240</v>
      </c>
      <c r="E26" s="49">
        <v>1100</v>
      </c>
      <c r="F26" s="49">
        <v>120</v>
      </c>
      <c r="G26" s="49">
        <v>1100</v>
      </c>
      <c r="H26" s="49">
        <v>1100</v>
      </c>
      <c r="I26" s="67">
        <v>1100</v>
      </c>
      <c r="J26" s="56">
        <v>1</v>
      </c>
      <c r="K26" s="32">
        <v>1</v>
      </c>
      <c r="L26" s="32">
        <v>1</v>
      </c>
      <c r="M26" s="32">
        <v>2</v>
      </c>
      <c r="N26" s="32">
        <v>1</v>
      </c>
      <c r="O26" s="57">
        <v>1</v>
      </c>
      <c r="P26" s="52">
        <v>12</v>
      </c>
      <c r="Q26" s="50">
        <v>27</v>
      </c>
      <c r="R26" s="50">
        <v>53</v>
      </c>
      <c r="S26" s="50">
        <v>53</v>
      </c>
      <c r="T26" s="50">
        <v>27</v>
      </c>
      <c r="U26" s="51">
        <v>12</v>
      </c>
      <c r="V26" s="72"/>
      <c r="W26" s="36"/>
      <c r="X26" s="36"/>
      <c r="Y26" s="36"/>
      <c r="Z26" s="36"/>
      <c r="AA26" s="69"/>
      <c r="AB26" s="52">
        <f t="shared" si="15"/>
        <v>0</v>
      </c>
      <c r="AC26" s="50">
        <f t="shared" si="16"/>
        <v>0</v>
      </c>
      <c r="AD26" s="50">
        <f t="shared" si="17"/>
        <v>0</v>
      </c>
      <c r="AE26" s="50">
        <f t="shared" si="18"/>
        <v>0</v>
      </c>
      <c r="AF26" s="50">
        <f t="shared" si="19"/>
        <v>0</v>
      </c>
      <c r="AG26" s="51">
        <f t="shared" si="20"/>
        <v>0</v>
      </c>
      <c r="AH26" s="70">
        <f t="shared" si="21"/>
        <v>0</v>
      </c>
      <c r="AI26" s="31">
        <f t="shared" si="22"/>
        <v>0</v>
      </c>
      <c r="AJ26" s="31">
        <f t="shared" si="23"/>
        <v>0</v>
      </c>
      <c r="AK26" s="31">
        <f t="shared" si="24"/>
        <v>0</v>
      </c>
      <c r="AL26" s="31">
        <f t="shared" si="25"/>
        <v>0</v>
      </c>
      <c r="AM26" s="35">
        <f t="shared" si="26"/>
        <v>0</v>
      </c>
      <c r="AN26" s="34">
        <f t="shared" si="27"/>
        <v>0</v>
      </c>
      <c r="AO26" s="31">
        <f t="shared" si="28"/>
        <v>0</v>
      </c>
      <c r="AP26" s="31">
        <f t="shared" si="29"/>
        <v>0</v>
      </c>
      <c r="AQ26" s="31">
        <f t="shared" si="30"/>
        <v>0</v>
      </c>
      <c r="AR26" s="31">
        <f t="shared" si="31"/>
        <v>0</v>
      </c>
      <c r="AS26" s="35">
        <f t="shared" si="32"/>
        <v>0</v>
      </c>
      <c r="AT26" s="34">
        <f t="shared" si="33"/>
        <v>0</v>
      </c>
      <c r="AU26" s="31">
        <f t="shared" si="34"/>
        <v>0</v>
      </c>
      <c r="AV26" s="31">
        <f t="shared" si="35"/>
        <v>0</v>
      </c>
      <c r="AW26" s="31">
        <f t="shared" si="36"/>
        <v>0</v>
      </c>
      <c r="AX26" s="31">
        <f t="shared" si="37"/>
        <v>0</v>
      </c>
      <c r="AY26" s="33">
        <f t="shared" si="38"/>
        <v>0</v>
      </c>
      <c r="AZ26" s="25">
        <f t="shared" si="40"/>
        <v>0</v>
      </c>
      <c r="BA26" s="27">
        <f t="shared" si="41"/>
        <v>0</v>
      </c>
    </row>
    <row r="27" spans="1:53" ht="63" customHeight="1" x14ac:dyDescent="0.2">
      <c r="A27" s="29">
        <v>16</v>
      </c>
      <c r="B27" s="41" t="s">
        <v>13</v>
      </c>
      <c r="C27" s="62" t="s">
        <v>32</v>
      </c>
      <c r="D27" s="53">
        <v>120</v>
      </c>
      <c r="E27" s="49">
        <v>240</v>
      </c>
      <c r="F27" s="49">
        <v>240</v>
      </c>
      <c r="G27" s="49">
        <v>1100</v>
      </c>
      <c r="H27" s="49">
        <v>1100</v>
      </c>
      <c r="I27" s="67">
        <v>120</v>
      </c>
      <c r="J27" s="56">
        <v>1</v>
      </c>
      <c r="K27" s="32">
        <v>1</v>
      </c>
      <c r="L27" s="32">
        <v>1</v>
      </c>
      <c r="M27" s="32">
        <v>1</v>
      </c>
      <c r="N27" s="32">
        <v>1</v>
      </c>
      <c r="O27" s="57">
        <v>1</v>
      </c>
      <c r="P27" s="52">
        <v>12</v>
      </c>
      <c r="Q27" s="50">
        <v>48</v>
      </c>
      <c r="R27" s="50">
        <v>12</v>
      </c>
      <c r="S27" s="50">
        <v>48</v>
      </c>
      <c r="T27" s="50">
        <v>12</v>
      </c>
      <c r="U27" s="51">
        <v>4</v>
      </c>
      <c r="V27" s="72"/>
      <c r="W27" s="36"/>
      <c r="X27" s="36"/>
      <c r="Y27" s="36"/>
      <c r="Z27" s="36"/>
      <c r="AA27" s="69"/>
      <c r="AB27" s="52">
        <f t="shared" si="15"/>
        <v>0</v>
      </c>
      <c r="AC27" s="50">
        <f t="shared" si="16"/>
        <v>0</v>
      </c>
      <c r="AD27" s="50">
        <f t="shared" si="17"/>
        <v>0</v>
      </c>
      <c r="AE27" s="50">
        <f t="shared" si="18"/>
        <v>0</v>
      </c>
      <c r="AF27" s="50">
        <f t="shared" si="19"/>
        <v>0</v>
      </c>
      <c r="AG27" s="51">
        <f t="shared" si="20"/>
        <v>0</v>
      </c>
      <c r="AH27" s="70">
        <f t="shared" si="21"/>
        <v>0</v>
      </c>
      <c r="AI27" s="31">
        <f t="shared" si="22"/>
        <v>0</v>
      </c>
      <c r="AJ27" s="31">
        <f t="shared" si="23"/>
        <v>0</v>
      </c>
      <c r="AK27" s="31">
        <f t="shared" si="24"/>
        <v>0</v>
      </c>
      <c r="AL27" s="31">
        <f t="shared" si="25"/>
        <v>0</v>
      </c>
      <c r="AM27" s="35">
        <f t="shared" si="26"/>
        <v>0</v>
      </c>
      <c r="AN27" s="34">
        <f t="shared" si="27"/>
        <v>0</v>
      </c>
      <c r="AO27" s="31">
        <f t="shared" si="28"/>
        <v>0</v>
      </c>
      <c r="AP27" s="31">
        <f t="shared" si="29"/>
        <v>0</v>
      </c>
      <c r="AQ27" s="31">
        <f t="shared" si="30"/>
        <v>0</v>
      </c>
      <c r="AR27" s="31">
        <f t="shared" si="31"/>
        <v>0</v>
      </c>
      <c r="AS27" s="35">
        <f t="shared" si="32"/>
        <v>0</v>
      </c>
      <c r="AT27" s="34">
        <f t="shared" si="33"/>
        <v>0</v>
      </c>
      <c r="AU27" s="31">
        <f t="shared" si="34"/>
        <v>0</v>
      </c>
      <c r="AV27" s="31">
        <f t="shared" si="35"/>
        <v>0</v>
      </c>
      <c r="AW27" s="31">
        <f t="shared" si="36"/>
        <v>0</v>
      </c>
      <c r="AX27" s="31">
        <f t="shared" si="37"/>
        <v>0</v>
      </c>
      <c r="AY27" s="33">
        <f t="shared" si="38"/>
        <v>0</v>
      </c>
      <c r="AZ27" s="25">
        <f t="shared" si="40"/>
        <v>0</v>
      </c>
      <c r="BA27" s="27">
        <f t="shared" si="41"/>
        <v>0</v>
      </c>
    </row>
    <row r="28" spans="1:53" ht="63" customHeight="1" thickBot="1" x14ac:dyDescent="0.25">
      <c r="A28" s="29">
        <v>17</v>
      </c>
      <c r="B28" s="41" t="s">
        <v>14</v>
      </c>
      <c r="C28" s="62" t="s">
        <v>33</v>
      </c>
      <c r="D28" s="53">
        <v>120</v>
      </c>
      <c r="E28" s="49">
        <v>240</v>
      </c>
      <c r="F28" s="49">
        <v>240</v>
      </c>
      <c r="G28" s="49">
        <v>770</v>
      </c>
      <c r="H28" s="49">
        <v>660</v>
      </c>
      <c r="I28" s="67" t="s">
        <v>36</v>
      </c>
      <c r="J28" s="56">
        <v>1</v>
      </c>
      <c r="K28" s="32">
        <v>1</v>
      </c>
      <c r="L28" s="32">
        <v>1</v>
      </c>
      <c r="M28" s="32">
        <v>1</v>
      </c>
      <c r="N28" s="32">
        <v>1</v>
      </c>
      <c r="O28" s="57">
        <v>0</v>
      </c>
      <c r="P28" s="52">
        <v>12</v>
      </c>
      <c r="Q28" s="50">
        <v>53</v>
      </c>
      <c r="R28" s="50">
        <v>53</v>
      </c>
      <c r="S28" s="50">
        <v>53</v>
      </c>
      <c r="T28" s="50">
        <v>53</v>
      </c>
      <c r="U28" s="51">
        <v>0</v>
      </c>
      <c r="V28" s="72"/>
      <c r="W28" s="36"/>
      <c r="X28" s="36"/>
      <c r="Y28" s="36"/>
      <c r="Z28" s="36"/>
      <c r="AA28" s="69"/>
      <c r="AB28" s="52">
        <f t="shared" si="15"/>
        <v>0</v>
      </c>
      <c r="AC28" s="50">
        <f t="shared" si="16"/>
        <v>0</v>
      </c>
      <c r="AD28" s="50">
        <f t="shared" si="17"/>
        <v>0</v>
      </c>
      <c r="AE28" s="50">
        <f t="shared" si="18"/>
        <v>0</v>
      </c>
      <c r="AF28" s="50">
        <f t="shared" si="19"/>
        <v>0</v>
      </c>
      <c r="AG28" s="51">
        <f t="shared" si="20"/>
        <v>0</v>
      </c>
      <c r="AH28" s="70">
        <f t="shared" si="21"/>
        <v>0</v>
      </c>
      <c r="AI28" s="31">
        <f t="shared" si="22"/>
        <v>0</v>
      </c>
      <c r="AJ28" s="31">
        <f t="shared" si="23"/>
        <v>0</v>
      </c>
      <c r="AK28" s="31">
        <f t="shared" si="24"/>
        <v>0</v>
      </c>
      <c r="AL28" s="31">
        <f t="shared" si="25"/>
        <v>0</v>
      </c>
      <c r="AM28" s="35">
        <f t="shared" si="26"/>
        <v>0</v>
      </c>
      <c r="AN28" s="34">
        <f t="shared" si="27"/>
        <v>0</v>
      </c>
      <c r="AO28" s="31">
        <f t="shared" si="28"/>
        <v>0</v>
      </c>
      <c r="AP28" s="31">
        <f t="shared" si="29"/>
        <v>0</v>
      </c>
      <c r="AQ28" s="31">
        <f t="shared" si="30"/>
        <v>0</v>
      </c>
      <c r="AR28" s="31">
        <f t="shared" si="31"/>
        <v>0</v>
      </c>
      <c r="AS28" s="35">
        <f t="shared" si="32"/>
        <v>0</v>
      </c>
      <c r="AT28" s="34">
        <f t="shared" si="33"/>
        <v>0</v>
      </c>
      <c r="AU28" s="31">
        <f t="shared" si="34"/>
        <v>0</v>
      </c>
      <c r="AV28" s="31">
        <f t="shared" si="35"/>
        <v>0</v>
      </c>
      <c r="AW28" s="31">
        <f t="shared" si="36"/>
        <v>0</v>
      </c>
      <c r="AX28" s="31">
        <f t="shared" si="37"/>
        <v>0</v>
      </c>
      <c r="AY28" s="33">
        <f t="shared" si="38"/>
        <v>0</v>
      </c>
      <c r="AZ28" s="26">
        <f t="shared" si="40"/>
        <v>0</v>
      </c>
      <c r="BA28" s="28">
        <f t="shared" si="41"/>
        <v>0</v>
      </c>
    </row>
    <row r="29" spans="1:53" ht="63" customHeight="1" thickBot="1" x14ac:dyDescent="0.25">
      <c r="A29" s="29">
        <v>18</v>
      </c>
      <c r="B29" s="61" t="s">
        <v>77</v>
      </c>
      <c r="C29" s="64" t="s">
        <v>78</v>
      </c>
      <c r="D29" s="43">
        <v>240</v>
      </c>
      <c r="E29" s="44">
        <v>1100</v>
      </c>
      <c r="F29" s="44">
        <v>120</v>
      </c>
      <c r="G29" s="44">
        <v>240</v>
      </c>
      <c r="H29" s="44">
        <v>240</v>
      </c>
      <c r="I29" s="68">
        <v>0</v>
      </c>
      <c r="J29" s="65">
        <v>1</v>
      </c>
      <c r="K29" s="8">
        <v>1</v>
      </c>
      <c r="L29" s="8">
        <v>1</v>
      </c>
      <c r="M29" s="8">
        <v>3</v>
      </c>
      <c r="N29" s="8">
        <v>3</v>
      </c>
      <c r="O29" s="71">
        <v>0</v>
      </c>
      <c r="P29" s="45">
        <v>4</v>
      </c>
      <c r="Q29" s="8">
        <v>18</v>
      </c>
      <c r="R29" s="8">
        <v>12</v>
      </c>
      <c r="S29" s="8">
        <v>27</v>
      </c>
      <c r="T29" s="8">
        <v>18</v>
      </c>
      <c r="U29" s="9">
        <v>0</v>
      </c>
      <c r="V29" s="72"/>
      <c r="W29" s="36"/>
      <c r="X29" s="36"/>
      <c r="Y29" s="36"/>
      <c r="Z29" s="36"/>
      <c r="AA29" s="69"/>
      <c r="AB29" s="45">
        <f t="shared" si="15"/>
        <v>0</v>
      </c>
      <c r="AC29" s="8">
        <f t="shared" si="16"/>
        <v>0</v>
      </c>
      <c r="AD29" s="8">
        <f t="shared" si="17"/>
        <v>0</v>
      </c>
      <c r="AE29" s="8">
        <f t="shared" si="18"/>
        <v>0</v>
      </c>
      <c r="AF29" s="8">
        <f t="shared" si="19"/>
        <v>0</v>
      </c>
      <c r="AG29" s="9">
        <f t="shared" si="20"/>
        <v>0</v>
      </c>
      <c r="AH29" s="70">
        <f t="shared" si="21"/>
        <v>0</v>
      </c>
      <c r="AI29" s="31">
        <f t="shared" si="22"/>
        <v>0</v>
      </c>
      <c r="AJ29" s="31">
        <f t="shared" si="23"/>
        <v>0</v>
      </c>
      <c r="AK29" s="31">
        <f t="shared" si="24"/>
        <v>0</v>
      </c>
      <c r="AL29" s="31">
        <f t="shared" si="25"/>
        <v>0</v>
      </c>
      <c r="AM29" s="35">
        <f t="shared" si="26"/>
        <v>0</v>
      </c>
      <c r="AN29" s="34">
        <f t="shared" si="27"/>
        <v>0</v>
      </c>
      <c r="AO29" s="31">
        <f t="shared" si="28"/>
        <v>0</v>
      </c>
      <c r="AP29" s="31">
        <f t="shared" si="29"/>
        <v>0</v>
      </c>
      <c r="AQ29" s="31">
        <f t="shared" si="30"/>
        <v>0</v>
      </c>
      <c r="AR29" s="31">
        <f t="shared" si="31"/>
        <v>0</v>
      </c>
      <c r="AS29" s="35">
        <f t="shared" si="32"/>
        <v>0</v>
      </c>
      <c r="AT29" s="34">
        <f t="shared" si="33"/>
        <v>0</v>
      </c>
      <c r="AU29" s="31">
        <f t="shared" si="34"/>
        <v>0</v>
      </c>
      <c r="AV29" s="31">
        <f t="shared" si="35"/>
        <v>0</v>
      </c>
      <c r="AW29" s="31">
        <f t="shared" si="36"/>
        <v>0</v>
      </c>
      <c r="AX29" s="31">
        <f t="shared" si="37"/>
        <v>0</v>
      </c>
      <c r="AY29" s="33">
        <f t="shared" si="38"/>
        <v>0</v>
      </c>
      <c r="AZ29" s="26"/>
      <c r="BA29" s="28"/>
    </row>
    <row r="31" spans="1:53" x14ac:dyDescent="0.25">
      <c r="A31" s="14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</row>
    <row r="32" spans="1:53" x14ac:dyDescent="0.25">
      <c r="A32" s="14"/>
      <c r="B32" s="17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</row>
    <row r="33" spans="1:56" x14ac:dyDescent="0.25">
      <c r="A33" s="14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</row>
    <row r="34" spans="1:56" x14ac:dyDescent="0.25">
      <c r="B34" s="18"/>
      <c r="AZ34" s="13"/>
      <c r="BA34" s="13"/>
      <c r="BB34" s="13"/>
      <c r="BC34" s="13"/>
      <c r="BD34" s="13"/>
    </row>
  </sheetData>
  <mergeCells count="157">
    <mergeCell ref="W8:W9"/>
    <mergeCell ref="AB8:AB9"/>
    <mergeCell ref="AG8:AG9"/>
    <mergeCell ref="AF8:AF9"/>
    <mergeCell ref="AD8:AD9"/>
    <mergeCell ref="AC8:AC9"/>
    <mergeCell ref="AZ8:AZ9"/>
    <mergeCell ref="AT8:AT9"/>
    <mergeCell ref="AU8:AU9"/>
    <mergeCell ref="AV8:AV9"/>
    <mergeCell ref="AX8:AX9"/>
    <mergeCell ref="AY8:AY9"/>
    <mergeCell ref="AH8:AH9"/>
    <mergeCell ref="AI8:AI9"/>
    <mergeCell ref="AJ8:AJ9"/>
    <mergeCell ref="AL8:AL9"/>
    <mergeCell ref="AM8:AM9"/>
    <mergeCell ref="AN8:AN9"/>
    <mergeCell ref="AO8:AO9"/>
    <mergeCell ref="AP8:AP9"/>
    <mergeCell ref="AR8:AR9"/>
    <mergeCell ref="AS8:AS9"/>
    <mergeCell ref="A15:A16"/>
    <mergeCell ref="AG5:AG6"/>
    <mergeCell ref="AY5:AY6"/>
    <mergeCell ref="AX5:AX6"/>
    <mergeCell ref="AV5:AV6"/>
    <mergeCell ref="AU5:AU6"/>
    <mergeCell ref="AT5:AT6"/>
    <mergeCell ref="AM5:AM6"/>
    <mergeCell ref="AL5:AL6"/>
    <mergeCell ref="AJ5:AJ6"/>
    <mergeCell ref="AI5:AI6"/>
    <mergeCell ref="AH5:AH6"/>
    <mergeCell ref="X5:X6"/>
    <mergeCell ref="W5:W6"/>
    <mergeCell ref="V5:V6"/>
    <mergeCell ref="AS5:AS6"/>
    <mergeCell ref="AR5:AR6"/>
    <mergeCell ref="AP5:AP6"/>
    <mergeCell ref="AO5:AO6"/>
    <mergeCell ref="AN5:AN6"/>
    <mergeCell ref="AD5:AD6"/>
    <mergeCell ref="AC5:AC6"/>
    <mergeCell ref="AB5:AB6"/>
    <mergeCell ref="B8:B9"/>
    <mergeCell ref="K10:K11"/>
    <mergeCell ref="Q10:Q11"/>
    <mergeCell ref="AA5:AA6"/>
    <mergeCell ref="Z5:Z6"/>
    <mergeCell ref="O5:O6"/>
    <mergeCell ref="N5:N6"/>
    <mergeCell ref="P5:P6"/>
    <mergeCell ref="U5:U6"/>
    <mergeCell ref="T5:T6"/>
    <mergeCell ref="R5:R6"/>
    <mergeCell ref="Q5:Q6"/>
    <mergeCell ref="K8:K9"/>
    <mergeCell ref="L8:L9"/>
    <mergeCell ref="N8:N9"/>
    <mergeCell ref="O8:O9"/>
    <mergeCell ref="U8:U9"/>
    <mergeCell ref="T8:T9"/>
    <mergeCell ref="R8:R9"/>
    <mergeCell ref="Q8:Q9"/>
    <mergeCell ref="P8:P9"/>
    <mergeCell ref="V8:V9"/>
    <mergeCell ref="AA8:AA9"/>
    <mergeCell ref="Z8:Z9"/>
    <mergeCell ref="X8:X9"/>
    <mergeCell ref="A2:A3"/>
    <mergeCell ref="C2:C3"/>
    <mergeCell ref="B2:B3"/>
    <mergeCell ref="J2:O2"/>
    <mergeCell ref="P2:U2"/>
    <mergeCell ref="L10:L11"/>
    <mergeCell ref="B10:B11"/>
    <mergeCell ref="A1:C1"/>
    <mergeCell ref="D2:I2"/>
    <mergeCell ref="D4:I4"/>
    <mergeCell ref="E5:E6"/>
    <mergeCell ref="D5:D6"/>
    <mergeCell ref="I5:I6"/>
    <mergeCell ref="H5:H6"/>
    <mergeCell ref="L5:L6"/>
    <mergeCell ref="K5:K6"/>
    <mergeCell ref="J5:J6"/>
    <mergeCell ref="F10:F11"/>
    <mergeCell ref="U10:U11"/>
    <mergeCell ref="N10:N11"/>
    <mergeCell ref="H10:H11"/>
    <mergeCell ref="T10:T11"/>
    <mergeCell ref="O10:O11"/>
    <mergeCell ref="P10:P11"/>
    <mergeCell ref="A5:A11"/>
    <mergeCell ref="I10:I11"/>
    <mergeCell ref="J10:J11"/>
    <mergeCell ref="C10:C11"/>
    <mergeCell ref="D10:D11"/>
    <mergeCell ref="E10:E11"/>
    <mergeCell ref="B5:B6"/>
    <mergeCell ref="C5:C6"/>
    <mergeCell ref="F5:F6"/>
    <mergeCell ref="C8:C9"/>
    <mergeCell ref="D8:D9"/>
    <mergeCell ref="E8:E9"/>
    <mergeCell ref="F8:F9"/>
    <mergeCell ref="I8:I9"/>
    <mergeCell ref="H8:H9"/>
    <mergeCell ref="J8:J9"/>
    <mergeCell ref="BA15:BA16"/>
    <mergeCell ref="AB2:AG2"/>
    <mergeCell ref="AB4:AG4"/>
    <mergeCell ref="AC10:AC11"/>
    <mergeCell ref="AD10:AD11"/>
    <mergeCell ref="AT2:AY2"/>
    <mergeCell ref="AT4:AY4"/>
    <mergeCell ref="AT10:AT11"/>
    <mergeCell ref="AU10:AU11"/>
    <mergeCell ref="AV10:AV11"/>
    <mergeCell ref="AZ10:AZ11"/>
    <mergeCell ref="AZ2:AZ3"/>
    <mergeCell ref="BA2:BA3"/>
    <mergeCell ref="AH2:AM2"/>
    <mergeCell ref="AH4:AM4"/>
    <mergeCell ref="AH10:AH11"/>
    <mergeCell ref="AI10:AI11"/>
    <mergeCell ref="AJ10:AJ11"/>
    <mergeCell ref="AF10:AF11"/>
    <mergeCell ref="AL10:AL11"/>
    <mergeCell ref="AM10:AM11"/>
    <mergeCell ref="AB10:AB11"/>
    <mergeCell ref="AZ5:AZ6"/>
    <mergeCell ref="AZ1:BA1"/>
    <mergeCell ref="D1:AY1"/>
    <mergeCell ref="BA5:BA11"/>
    <mergeCell ref="AX10:AX11"/>
    <mergeCell ref="AY10:AY11"/>
    <mergeCell ref="AR10:AR11"/>
    <mergeCell ref="AS10:AS11"/>
    <mergeCell ref="AN2:AS2"/>
    <mergeCell ref="AN4:AS4"/>
    <mergeCell ref="AN10:AN11"/>
    <mergeCell ref="AO10:AO11"/>
    <mergeCell ref="AP10:AP11"/>
    <mergeCell ref="AG10:AG11"/>
    <mergeCell ref="AF5:AF6"/>
    <mergeCell ref="V2:AA2"/>
    <mergeCell ref="V4:AA4"/>
    <mergeCell ref="J4:O4"/>
    <mergeCell ref="P4:U4"/>
    <mergeCell ref="W10:W11"/>
    <mergeCell ref="X10:X11"/>
    <mergeCell ref="Z10:Z11"/>
    <mergeCell ref="AA10:AA11"/>
    <mergeCell ref="V10:V11"/>
    <mergeCell ref="R10:R11"/>
  </mergeCells>
  <phoneticPr fontId="1" type="noConversion"/>
  <pageMargins left="0.74803149606299213" right="0.74803149606299213" top="0.98425196850393704" bottom="0.98425196850393704" header="0.51181102362204722" footer="0.51181102362204722"/>
  <pageSetup paperSize="8" scale="22" fitToHeight="0" orientation="landscape" r:id="rId1"/>
  <headerFooter alignWithMargins="0"/>
  <ignoredErrors>
    <ignoredError sqref="AW8 AQ8:AQ9 AK8:AK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dc:creator>Sadowska Patrycja</dc:creator>
  <cp:lastModifiedBy>Sadowska Patrycja</cp:lastModifiedBy>
  <cp:lastPrinted>2020-08-28T07:58:40Z</cp:lastPrinted>
  <dcterms:created xsi:type="dcterms:W3CDTF">2017-10-17T08:31:41Z</dcterms:created>
  <dcterms:modified xsi:type="dcterms:W3CDTF">2021-10-13T11:19:44Z</dcterms:modified>
</cp:coreProperties>
</file>