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>
    <definedName name="_xlnm.Print_Area" localSheetId="0">'Arkusz1'!$A$1:$BA$11</definedName>
    <definedName name="Excel_BuiltIn_Print_Area" localSheetId="0">'Arkusz1'!$A$1:$BA$11</definedName>
  </definedNames>
  <calcPr fullCalcOnLoad="1"/>
</workbook>
</file>

<file path=xl/sharedStrings.xml><?xml version="1.0" encoding="utf-8"?>
<sst xmlns="http://schemas.openxmlformats.org/spreadsheetml/2006/main" count="92" uniqueCount="49">
  <si>
    <t>ZKP-29/2020
2401-ILZ-01.260.27.2020
2401-20-195457</t>
  </si>
  <si>
    <t>Formularz cenowy</t>
  </si>
  <si>
    <t>Załącznik nr 4</t>
  </si>
  <si>
    <t>Części</t>
  </si>
  <si>
    <t>Nazwa jednostki organizacyjnej</t>
  </si>
  <si>
    <t xml:space="preserve">Adres jednostki organizacyjnej </t>
  </si>
  <si>
    <t xml:space="preserve">Pojemność pojemnika/worków dla poszczególnej frakcji odpadu </t>
  </si>
  <si>
    <t xml:space="preserve">Liczba pojemników/worków dla poszczególnej frakcji odpadu </t>
  </si>
  <si>
    <t xml:space="preserve">Liczba wywozów w czasie trwania umowy </t>
  </si>
  <si>
    <t xml:space="preserve">Cena jednostkowa wywozu 1 pojemnika/worka
 netto </t>
  </si>
  <si>
    <t>kwota VAT</t>
  </si>
  <si>
    <t xml:space="preserve">Cena jednostkowa wywozu 1 pojemnika/worka
 brutto </t>
  </si>
  <si>
    <t>Wartość netto wywozów</t>
  </si>
  <si>
    <t xml:space="preserve">Wartość brutto </t>
  </si>
  <si>
    <t>Wartość zamówienia dla danej części</t>
  </si>
  <si>
    <t>szkło</t>
  </si>
  <si>
    <t>metale 
i tworzywa sztuczne</t>
  </si>
  <si>
    <t>odpady ulegające biodegradacji</t>
  </si>
  <si>
    <t>odpady pozostałe 
z selekcji</t>
  </si>
  <si>
    <t>papier</t>
  </si>
  <si>
    <t>odpady zielone</t>
  </si>
  <si>
    <t>a</t>
  </si>
  <si>
    <t>b</t>
  </si>
  <si>
    <t>c</t>
  </si>
  <si>
    <t>d</t>
  </si>
  <si>
    <t>e</t>
  </si>
  <si>
    <t>f</t>
  </si>
  <si>
    <t>g</t>
  </si>
  <si>
    <t>k
[g x 8%]</t>
  </si>
  <si>
    <t>i
[g + k]</t>
  </si>
  <si>
    <t>j
[ e x f x g]</t>
  </si>
  <si>
    <t>l
[e x f x l]</t>
  </si>
  <si>
    <t>m
[ suma l]</t>
  </si>
  <si>
    <t xml:space="preserve">Urząd Skarbowy w Czechowicach-Dziedzicach </t>
  </si>
  <si>
    <t>ul. Nad Białką 1A, 
43-503 Czechowice-Dziedzice</t>
  </si>
  <si>
    <t>Urząd Skarbowy w Kłobucku</t>
  </si>
  <si>
    <t>Rynek im. Jana Pawła II Nr 13, 
42-100 Kłobuck</t>
  </si>
  <si>
    <t>Urząd Skarbowy w Mysłowicach</t>
  </si>
  <si>
    <t>ul. A. Mickiewicza 4, 
41-400 Mysłowice</t>
  </si>
  <si>
    <t xml:space="preserve">Urząd Skarbowy w Myszkowie </t>
  </si>
  <si>
    <t>ul. Kazimierza Pułaskiego 68, 
42-300 Myszków</t>
  </si>
  <si>
    <t>1100 (pojemnik własność US)</t>
  </si>
  <si>
    <t>Urząd Skarbowy w Pszczynie</t>
  </si>
  <si>
    <t>ul. 3-go Maja 4, 
43-200 Pszczyna</t>
  </si>
  <si>
    <t>Urząd Skarbowy w Zawierciu</t>
  </si>
  <si>
    <t>ul. Leśna 8, 
42-400 Zawiercie</t>
  </si>
  <si>
    <t>Urząd Skarbowy w Żorach</t>
  </si>
  <si>
    <t>ul. Wodzisławska 1, 
44-240 Żory</t>
  </si>
  <si>
    <t>-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</si>
</sst>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&quot; zł&quot;"/>
    <numFmt numFmtId="167" formatCode="General"/>
  </numFmts>
  <fonts count="6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6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2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 vertical="center"/>
    </xf>
    <xf numFmtId="164" fontId="0" fillId="0" borderId="0" xfId="0" applyFont="1" applyAlignment="1">
      <alignment/>
    </xf>
    <xf numFmtId="164" fontId="1" fillId="2" borderId="1" xfId="0" applyFont="1" applyFill="1" applyBorder="1" applyAlignment="1">
      <alignment horizontal="left" vertical="center" wrapText="1"/>
    </xf>
    <xf numFmtId="164" fontId="2" fillId="0" borderId="2" xfId="0" applyFont="1" applyBorder="1" applyAlignment="1">
      <alignment horizontal="left" vertical="center"/>
    </xf>
    <xf numFmtId="164" fontId="3" fillId="0" borderId="2" xfId="0" applyFont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 textRotation="90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164" fontId="1" fillId="3" borderId="5" xfId="0" applyFont="1" applyFill="1" applyBorder="1" applyAlignment="1">
      <alignment horizontal="center" vertical="center" wrapText="1"/>
    </xf>
    <xf numFmtId="164" fontId="1" fillId="3" borderId="6" xfId="0" applyFont="1" applyFill="1" applyBorder="1" applyAlignment="1">
      <alignment horizontal="center" vertical="center" wrapText="1"/>
    </xf>
    <xf numFmtId="164" fontId="1" fillId="3" borderId="7" xfId="0" applyFont="1" applyFill="1" applyBorder="1" applyAlignment="1">
      <alignment horizontal="center" vertical="center" wrapText="1"/>
    </xf>
    <xf numFmtId="164" fontId="1" fillId="3" borderId="8" xfId="0" applyFont="1" applyFill="1" applyBorder="1" applyAlignment="1">
      <alignment horizontal="center" vertical="center" wrapText="1"/>
    </xf>
    <xf numFmtId="164" fontId="1" fillId="3" borderId="9" xfId="0" applyFont="1" applyFill="1" applyBorder="1" applyAlignment="1">
      <alignment horizontal="center" vertical="center" wrapText="1"/>
    </xf>
    <xf numFmtId="164" fontId="1" fillId="3" borderId="10" xfId="0" applyFont="1" applyFill="1" applyBorder="1" applyAlignment="1">
      <alignment horizontal="center" vertical="center" wrapText="1"/>
    </xf>
    <xf numFmtId="164" fontId="1" fillId="3" borderId="11" xfId="0" applyFont="1" applyFill="1" applyBorder="1" applyAlignment="1">
      <alignment horizontal="center" vertical="center" wrapText="1"/>
    </xf>
    <xf numFmtId="164" fontId="1" fillId="3" borderId="12" xfId="0" applyFont="1" applyFill="1" applyBorder="1" applyAlignment="1">
      <alignment horizontal="center" vertical="center" wrapText="1"/>
    </xf>
    <xf numFmtId="164" fontId="1" fillId="3" borderId="13" xfId="0" applyFont="1" applyFill="1" applyBorder="1" applyAlignment="1">
      <alignment horizontal="center" vertical="center" wrapText="1"/>
    </xf>
    <xf numFmtId="164" fontId="1" fillId="3" borderId="14" xfId="0" applyFont="1" applyFill="1" applyBorder="1" applyAlignment="1">
      <alignment horizontal="center" vertical="center" wrapText="1"/>
    </xf>
    <xf numFmtId="164" fontId="2" fillId="3" borderId="15" xfId="0" applyNumberFormat="1" applyFont="1" applyFill="1" applyBorder="1" applyAlignment="1">
      <alignment horizontal="center" vertical="center"/>
    </xf>
    <xf numFmtId="164" fontId="2" fillId="3" borderId="16" xfId="0" applyNumberFormat="1" applyFont="1" applyFill="1" applyBorder="1" applyAlignment="1">
      <alignment horizontal="center" vertical="center" wrapText="1"/>
    </xf>
    <xf numFmtId="164" fontId="2" fillId="3" borderId="17" xfId="0" applyNumberFormat="1" applyFont="1" applyFill="1" applyBorder="1" applyAlignment="1">
      <alignment horizontal="center" vertical="center" wrapText="1"/>
    </xf>
    <xf numFmtId="164" fontId="1" fillId="3" borderId="18" xfId="0" applyFont="1" applyFill="1" applyBorder="1" applyAlignment="1">
      <alignment horizontal="center" vertical="center" wrapText="1"/>
    </xf>
    <xf numFmtId="164" fontId="1" fillId="3" borderId="19" xfId="0" applyFont="1" applyFill="1" applyBorder="1" applyAlignment="1">
      <alignment horizontal="center" vertical="center" wrapText="1"/>
    </xf>
    <xf numFmtId="164" fontId="1" fillId="3" borderId="20" xfId="0" applyFont="1" applyFill="1" applyBorder="1" applyAlignment="1">
      <alignment horizontal="center" vertical="center" wrapText="1"/>
    </xf>
    <xf numFmtId="164" fontId="1" fillId="3" borderId="21" xfId="0" applyFont="1" applyFill="1" applyBorder="1" applyAlignment="1">
      <alignment horizontal="center" vertical="center" wrapText="1"/>
    </xf>
    <xf numFmtId="164" fontId="3" fillId="3" borderId="20" xfId="0" applyFont="1" applyFill="1" applyBorder="1" applyAlignment="1">
      <alignment horizontal="center" vertical="center" wrapText="1"/>
    </xf>
    <xf numFmtId="164" fontId="1" fillId="3" borderId="22" xfId="0" applyFont="1" applyFill="1" applyBorder="1" applyAlignment="1">
      <alignment horizontal="center" vertical="center"/>
    </xf>
    <xf numFmtId="164" fontId="1" fillId="3" borderId="23" xfId="0" applyFont="1" applyFill="1" applyBorder="1" applyAlignment="1">
      <alignment horizontal="center" vertical="center" textRotation="90" wrapText="1"/>
    </xf>
    <xf numFmtId="164" fontId="1" fillId="3" borderId="23" xfId="0" applyFont="1" applyFill="1" applyBorder="1" applyAlignment="1">
      <alignment horizontal="center" vertical="center" wrapText="1"/>
    </xf>
    <xf numFmtId="164" fontId="1" fillId="3" borderId="24" xfId="0" applyFont="1" applyFill="1" applyBorder="1" applyAlignment="1">
      <alignment horizontal="center" vertical="center" wrapText="1"/>
    </xf>
    <xf numFmtId="165" fontId="4" fillId="3" borderId="25" xfId="0" applyNumberFormat="1" applyFont="1" applyFill="1" applyBorder="1" applyAlignment="1">
      <alignment horizontal="center" vertical="center" wrapText="1"/>
    </xf>
    <xf numFmtId="165" fontId="4" fillId="3" borderId="23" xfId="0" applyNumberFormat="1" applyFont="1" applyFill="1" applyBorder="1" applyAlignment="1">
      <alignment horizontal="center" vertical="center" wrapText="1"/>
    </xf>
    <xf numFmtId="165" fontId="4" fillId="3" borderId="26" xfId="0" applyNumberFormat="1" applyFont="1" applyFill="1" applyBorder="1" applyAlignment="1">
      <alignment horizontal="center" vertical="center" wrapText="1"/>
    </xf>
    <xf numFmtId="164" fontId="4" fillId="3" borderId="22" xfId="0" applyFont="1" applyFill="1" applyBorder="1" applyAlignment="1">
      <alignment horizontal="center" vertical="center" wrapText="1"/>
    </xf>
    <xf numFmtId="164" fontId="4" fillId="3" borderId="23" xfId="0" applyFont="1" applyFill="1" applyBorder="1" applyAlignment="1">
      <alignment horizontal="center" vertical="center" wrapText="1"/>
    </xf>
    <xf numFmtId="164" fontId="4" fillId="3" borderId="24" xfId="0" applyFont="1" applyFill="1" applyBorder="1" applyAlignment="1">
      <alignment horizontal="center" vertical="center" wrapText="1"/>
    </xf>
    <xf numFmtId="164" fontId="4" fillId="3" borderId="26" xfId="0" applyFont="1" applyFill="1" applyBorder="1" applyAlignment="1">
      <alignment horizontal="center" vertical="center" wrapText="1"/>
    </xf>
    <xf numFmtId="166" fontId="4" fillId="2" borderId="22" xfId="0" applyNumberFormat="1" applyFont="1" applyFill="1" applyBorder="1" applyAlignment="1">
      <alignment horizontal="center" vertical="center" wrapText="1"/>
    </xf>
    <xf numFmtId="166" fontId="4" fillId="2" borderId="23" xfId="0" applyNumberFormat="1" applyFont="1" applyFill="1" applyBorder="1" applyAlignment="1">
      <alignment horizontal="center" vertical="center" wrapText="1"/>
    </xf>
    <xf numFmtId="166" fontId="4" fillId="2" borderId="24" xfId="0" applyNumberFormat="1" applyFont="1" applyFill="1" applyBorder="1" applyAlignment="1">
      <alignment horizontal="center" vertical="center" wrapText="1"/>
    </xf>
    <xf numFmtId="164" fontId="4" fillId="2" borderId="25" xfId="0" applyFont="1" applyFill="1" applyBorder="1" applyAlignment="1">
      <alignment horizontal="center" vertical="center" wrapText="1"/>
    </xf>
    <xf numFmtId="164" fontId="4" fillId="2" borderId="23" xfId="0" applyFont="1" applyFill="1" applyBorder="1" applyAlignment="1">
      <alignment horizontal="center" vertical="center" wrapText="1"/>
    </xf>
    <xf numFmtId="164" fontId="4" fillId="2" borderId="24" xfId="0" applyFont="1" applyFill="1" applyBorder="1" applyAlignment="1">
      <alignment horizontal="center" vertical="center" wrapText="1"/>
    </xf>
    <xf numFmtId="166" fontId="4" fillId="2" borderId="26" xfId="0" applyNumberFormat="1" applyFont="1" applyFill="1" applyBorder="1" applyAlignment="1">
      <alignment horizontal="center" vertical="center" wrapText="1"/>
    </xf>
    <xf numFmtId="166" fontId="4" fillId="0" borderId="27" xfId="0" applyNumberFormat="1" applyFont="1" applyBorder="1" applyAlignment="1">
      <alignment horizontal="center" vertical="center"/>
    </xf>
    <xf numFmtId="164" fontId="1" fillId="3" borderId="28" xfId="0" applyFont="1" applyFill="1" applyBorder="1" applyAlignment="1">
      <alignment horizontal="center" vertical="center"/>
    </xf>
    <xf numFmtId="164" fontId="1" fillId="3" borderId="29" xfId="0" applyFont="1" applyFill="1" applyBorder="1" applyAlignment="1">
      <alignment horizontal="center" vertical="center" textRotation="90" wrapText="1"/>
    </xf>
    <xf numFmtId="164" fontId="1" fillId="3" borderId="29" xfId="0" applyFont="1" applyFill="1" applyBorder="1" applyAlignment="1">
      <alignment horizontal="center" vertical="center" wrapText="1"/>
    </xf>
    <xf numFmtId="164" fontId="1" fillId="3" borderId="30" xfId="0" applyFont="1" applyFill="1" applyBorder="1" applyAlignment="1">
      <alignment horizontal="center" vertical="center" wrapText="1"/>
    </xf>
    <xf numFmtId="165" fontId="4" fillId="3" borderId="31" xfId="0" applyNumberFormat="1" applyFont="1" applyFill="1" applyBorder="1" applyAlignment="1">
      <alignment horizontal="center" vertical="center" wrapText="1"/>
    </xf>
    <xf numFmtId="165" fontId="4" fillId="3" borderId="29" xfId="0" applyNumberFormat="1" applyFont="1" applyFill="1" applyBorder="1" applyAlignment="1">
      <alignment horizontal="center" vertical="center" wrapText="1"/>
    </xf>
    <xf numFmtId="165" fontId="4" fillId="3" borderId="32" xfId="0" applyNumberFormat="1" applyFont="1" applyFill="1" applyBorder="1" applyAlignment="1">
      <alignment horizontal="center" vertical="center" wrapText="1"/>
    </xf>
    <xf numFmtId="164" fontId="4" fillId="3" borderId="28" xfId="0" applyFont="1" applyFill="1" applyBorder="1" applyAlignment="1">
      <alignment horizontal="center" vertical="center" wrapText="1"/>
    </xf>
    <xf numFmtId="164" fontId="4" fillId="3" borderId="29" xfId="0" applyFont="1" applyFill="1" applyBorder="1" applyAlignment="1">
      <alignment horizontal="center" vertical="center" wrapText="1"/>
    </xf>
    <xf numFmtId="164" fontId="4" fillId="3" borderId="30" xfId="0" applyFont="1" applyFill="1" applyBorder="1" applyAlignment="1">
      <alignment horizontal="center" vertical="center" wrapText="1"/>
    </xf>
    <xf numFmtId="164" fontId="4" fillId="3" borderId="32" xfId="0" applyFont="1" applyFill="1" applyBorder="1" applyAlignment="1">
      <alignment horizontal="center" vertical="center" wrapText="1"/>
    </xf>
    <xf numFmtId="166" fontId="4" fillId="2" borderId="28" xfId="0" applyNumberFormat="1" applyFont="1" applyFill="1" applyBorder="1" applyAlignment="1">
      <alignment horizontal="center" vertical="center" wrapText="1"/>
    </xf>
    <xf numFmtId="166" fontId="4" fillId="2" borderId="29" xfId="0" applyNumberFormat="1" applyFont="1" applyFill="1" applyBorder="1" applyAlignment="1">
      <alignment horizontal="center" vertical="center" wrapText="1"/>
    </xf>
    <xf numFmtId="166" fontId="4" fillId="2" borderId="30" xfId="0" applyNumberFormat="1" applyFont="1" applyFill="1" applyBorder="1" applyAlignment="1">
      <alignment horizontal="center" vertical="center" wrapText="1"/>
    </xf>
    <xf numFmtId="164" fontId="4" fillId="2" borderId="31" xfId="0" applyFont="1" applyFill="1" applyBorder="1" applyAlignment="1">
      <alignment horizontal="center" vertical="center" wrapText="1"/>
    </xf>
    <xf numFmtId="164" fontId="4" fillId="2" borderId="29" xfId="0" applyFont="1" applyFill="1" applyBorder="1" applyAlignment="1">
      <alignment horizontal="center" vertical="center" wrapText="1"/>
    </xf>
    <xf numFmtId="164" fontId="4" fillId="2" borderId="30" xfId="0" applyFont="1" applyFill="1" applyBorder="1" applyAlignment="1">
      <alignment horizontal="center" vertical="center" wrapText="1"/>
    </xf>
    <xf numFmtId="166" fontId="4" fillId="2" borderId="32" xfId="0" applyNumberFormat="1" applyFont="1" applyFill="1" applyBorder="1" applyAlignment="1">
      <alignment horizontal="center" vertical="center" wrapText="1"/>
    </xf>
    <xf numFmtId="166" fontId="4" fillId="0" borderId="33" xfId="0" applyNumberFormat="1" applyFont="1" applyBorder="1" applyAlignment="1">
      <alignment horizontal="center" vertical="center"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/>
    </xf>
    <xf numFmtId="164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6"/>
  <sheetViews>
    <sheetView tabSelected="1" view="pageBreakPreview" zoomScaleNormal="50" zoomScaleSheetLayoutView="100" workbookViewId="0" topLeftCell="P1">
      <pane ySplit="4" topLeftCell="A5" activePane="bottomLeft" state="frozen"/>
      <selection pane="topLeft" activeCell="P1" sqref="P1"/>
      <selection pane="bottomLeft" activeCell="AE24" sqref="AE23:AI24"/>
    </sheetView>
  </sheetViews>
  <sheetFormatPr defaultColWidth="9.140625" defaultRowHeight="12.75"/>
  <cols>
    <col min="1" max="1" width="4.00390625" style="1" customWidth="1"/>
    <col min="2" max="2" width="5.57421875" style="2" customWidth="1"/>
    <col min="3" max="3" width="34.140625" style="2" customWidth="1"/>
    <col min="4" max="4" width="32.00390625" style="3" customWidth="1"/>
    <col min="5" max="6" width="15.7109375" style="3" customWidth="1"/>
    <col min="7" max="7" width="16.140625" style="3" customWidth="1"/>
    <col min="8" max="12" width="15.7109375" style="3" customWidth="1"/>
    <col min="13" max="13" width="16.8515625" style="3" customWidth="1"/>
    <col min="14" max="18" width="15.7109375" style="3" customWidth="1"/>
    <col min="19" max="19" width="16.7109375" style="3" customWidth="1"/>
    <col min="20" max="23" width="15.7109375" style="3" customWidth="1"/>
    <col min="24" max="24" width="13.7109375" style="3" customWidth="1"/>
    <col min="25" max="25" width="16.7109375" style="3" customWidth="1"/>
    <col min="26" max="28" width="13.7109375" style="3" customWidth="1"/>
    <col min="29" max="29" width="15.7109375" style="3" customWidth="1"/>
    <col min="30" max="30" width="13.7109375" style="3" customWidth="1"/>
    <col min="31" max="31" width="16.7109375" style="3" customWidth="1"/>
    <col min="32" max="34" width="13.7109375" style="3" customWidth="1"/>
    <col min="35" max="35" width="15.7109375" style="3" customWidth="1"/>
    <col min="36" max="36" width="13.7109375" style="3" customWidth="1"/>
    <col min="37" max="37" width="16.7109375" style="3" customWidth="1"/>
    <col min="38" max="40" width="13.7109375" style="3" customWidth="1"/>
    <col min="41" max="41" width="15.7109375" style="3" customWidth="1"/>
    <col min="42" max="42" width="13.7109375" style="3" customWidth="1"/>
    <col min="43" max="43" width="16.7109375" style="3" customWidth="1"/>
    <col min="44" max="46" width="13.7109375" style="3" customWidth="1"/>
    <col min="47" max="47" width="16.421875" style="3" customWidth="1"/>
    <col min="48" max="48" width="15.8515625" style="3" customWidth="1"/>
    <col min="49" max="49" width="16.7109375" style="3" customWidth="1"/>
    <col min="50" max="50" width="15.140625" style="3" customWidth="1"/>
    <col min="51" max="51" width="14.421875" style="3" customWidth="1"/>
    <col min="52" max="52" width="16.28125" style="3" customWidth="1"/>
    <col min="53" max="53" width="36.57421875" style="4" customWidth="1"/>
    <col min="54" max="16384" width="9.140625" style="4" customWidth="1"/>
  </cols>
  <sheetData>
    <row r="1" spans="1:53" ht="51" customHeight="1">
      <c r="A1" s="5" t="s">
        <v>0</v>
      </c>
      <c r="B1" s="5"/>
      <c r="C1" s="5"/>
      <c r="D1" s="5"/>
      <c r="E1" s="6" t="s">
        <v>1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7" t="s">
        <v>2</v>
      </c>
    </row>
    <row r="2" spans="1:53" ht="41.25" customHeight="1">
      <c r="A2" s="8" t="s">
        <v>3</v>
      </c>
      <c r="B2" s="9" t="s">
        <v>4</v>
      </c>
      <c r="C2" s="9"/>
      <c r="D2" s="10" t="s">
        <v>5</v>
      </c>
      <c r="E2" s="11" t="s">
        <v>6</v>
      </c>
      <c r="F2" s="11"/>
      <c r="G2" s="11"/>
      <c r="H2" s="11"/>
      <c r="I2" s="11"/>
      <c r="J2" s="11"/>
      <c r="K2" s="12" t="s">
        <v>7</v>
      </c>
      <c r="L2" s="12"/>
      <c r="M2" s="12"/>
      <c r="N2" s="12"/>
      <c r="O2" s="12"/>
      <c r="P2" s="12"/>
      <c r="Q2" s="13" t="s">
        <v>8</v>
      </c>
      <c r="R2" s="13"/>
      <c r="S2" s="13"/>
      <c r="T2" s="13"/>
      <c r="U2" s="13"/>
      <c r="V2" s="13"/>
      <c r="W2" s="13" t="s">
        <v>9</v>
      </c>
      <c r="X2" s="13"/>
      <c r="Y2" s="13"/>
      <c r="Z2" s="13"/>
      <c r="AA2" s="13"/>
      <c r="AB2" s="13"/>
      <c r="AC2" s="13" t="s">
        <v>10</v>
      </c>
      <c r="AD2" s="13"/>
      <c r="AE2" s="13"/>
      <c r="AF2" s="13"/>
      <c r="AG2" s="13"/>
      <c r="AH2" s="13"/>
      <c r="AI2" s="13" t="s">
        <v>11</v>
      </c>
      <c r="AJ2" s="13"/>
      <c r="AK2" s="13"/>
      <c r="AL2" s="13"/>
      <c r="AM2" s="13"/>
      <c r="AN2" s="13"/>
      <c r="AO2" s="13" t="s">
        <v>12</v>
      </c>
      <c r="AP2" s="13"/>
      <c r="AQ2" s="13"/>
      <c r="AR2" s="13"/>
      <c r="AS2" s="13"/>
      <c r="AT2" s="13"/>
      <c r="AU2" s="14" t="s">
        <v>13</v>
      </c>
      <c r="AV2" s="14"/>
      <c r="AW2" s="14"/>
      <c r="AX2" s="14"/>
      <c r="AY2" s="14"/>
      <c r="AZ2" s="14"/>
      <c r="BA2" s="15" t="s">
        <v>14</v>
      </c>
    </row>
    <row r="3" spans="1:53" ht="56.25" customHeight="1">
      <c r="A3" s="8"/>
      <c r="B3" s="9"/>
      <c r="C3" s="9"/>
      <c r="D3" s="10"/>
      <c r="E3" s="16" t="s">
        <v>15</v>
      </c>
      <c r="F3" s="17" t="s">
        <v>16</v>
      </c>
      <c r="G3" s="17" t="s">
        <v>17</v>
      </c>
      <c r="H3" s="17" t="s">
        <v>18</v>
      </c>
      <c r="I3" s="18" t="s">
        <v>19</v>
      </c>
      <c r="J3" s="19" t="s">
        <v>20</v>
      </c>
      <c r="K3" s="16" t="s">
        <v>15</v>
      </c>
      <c r="L3" s="17" t="s">
        <v>16</v>
      </c>
      <c r="M3" s="17" t="s">
        <v>17</v>
      </c>
      <c r="N3" s="17" t="s">
        <v>18</v>
      </c>
      <c r="O3" s="18" t="s">
        <v>19</v>
      </c>
      <c r="P3" s="18" t="s">
        <v>20</v>
      </c>
      <c r="Q3" s="20" t="s">
        <v>15</v>
      </c>
      <c r="R3" s="17" t="s">
        <v>16</v>
      </c>
      <c r="S3" s="17" t="s">
        <v>17</v>
      </c>
      <c r="T3" s="17" t="s">
        <v>18</v>
      </c>
      <c r="U3" s="18" t="s">
        <v>19</v>
      </c>
      <c r="V3" s="19" t="s">
        <v>20</v>
      </c>
      <c r="W3" s="20" t="s">
        <v>15</v>
      </c>
      <c r="X3" s="17" t="s">
        <v>16</v>
      </c>
      <c r="Y3" s="17" t="s">
        <v>17</v>
      </c>
      <c r="Z3" s="17" t="s">
        <v>18</v>
      </c>
      <c r="AA3" s="18" t="s">
        <v>19</v>
      </c>
      <c r="AB3" s="19" t="s">
        <v>20</v>
      </c>
      <c r="AC3" s="20" t="s">
        <v>15</v>
      </c>
      <c r="AD3" s="17" t="s">
        <v>16</v>
      </c>
      <c r="AE3" s="17" t="s">
        <v>17</v>
      </c>
      <c r="AF3" s="17" t="s">
        <v>18</v>
      </c>
      <c r="AG3" s="18" t="s">
        <v>19</v>
      </c>
      <c r="AH3" s="19" t="s">
        <v>20</v>
      </c>
      <c r="AI3" s="20" t="s">
        <v>15</v>
      </c>
      <c r="AJ3" s="17" t="s">
        <v>16</v>
      </c>
      <c r="AK3" s="17" t="s">
        <v>17</v>
      </c>
      <c r="AL3" s="17" t="s">
        <v>18</v>
      </c>
      <c r="AM3" s="18" t="s">
        <v>19</v>
      </c>
      <c r="AN3" s="19" t="s">
        <v>20</v>
      </c>
      <c r="AO3" s="20" t="s">
        <v>15</v>
      </c>
      <c r="AP3" s="17" t="s">
        <v>16</v>
      </c>
      <c r="AQ3" s="17" t="s">
        <v>17</v>
      </c>
      <c r="AR3" s="17" t="s">
        <v>18</v>
      </c>
      <c r="AS3" s="18" t="s">
        <v>19</v>
      </c>
      <c r="AT3" s="19" t="s">
        <v>20</v>
      </c>
      <c r="AU3" s="20" t="s">
        <v>15</v>
      </c>
      <c r="AV3" s="17" t="s">
        <v>16</v>
      </c>
      <c r="AW3" s="17" t="s">
        <v>17</v>
      </c>
      <c r="AX3" s="17" t="s">
        <v>18</v>
      </c>
      <c r="AY3" s="18" t="s">
        <v>19</v>
      </c>
      <c r="AZ3" s="18" t="s">
        <v>20</v>
      </c>
      <c r="BA3" s="15"/>
    </row>
    <row r="4" spans="1:53" ht="36.75" customHeight="1">
      <c r="A4" s="21" t="s">
        <v>21</v>
      </c>
      <c r="B4" s="22" t="s">
        <v>22</v>
      </c>
      <c r="C4" s="22"/>
      <c r="D4" s="23" t="s">
        <v>23</v>
      </c>
      <c r="E4" s="24" t="s">
        <v>24</v>
      </c>
      <c r="F4" s="24"/>
      <c r="G4" s="24"/>
      <c r="H4" s="24"/>
      <c r="I4" s="24"/>
      <c r="J4" s="24"/>
      <c r="K4" s="25" t="s">
        <v>25</v>
      </c>
      <c r="L4" s="25"/>
      <c r="M4" s="25"/>
      <c r="N4" s="25"/>
      <c r="O4" s="25"/>
      <c r="P4" s="25"/>
      <c r="Q4" s="26" t="s">
        <v>26</v>
      </c>
      <c r="R4" s="26"/>
      <c r="S4" s="26"/>
      <c r="T4" s="26"/>
      <c r="U4" s="26"/>
      <c r="V4" s="26"/>
      <c r="W4" s="26" t="s">
        <v>27</v>
      </c>
      <c r="X4" s="26"/>
      <c r="Y4" s="26"/>
      <c r="Z4" s="26"/>
      <c r="AA4" s="26"/>
      <c r="AB4" s="26"/>
      <c r="AC4" s="26" t="s">
        <v>28</v>
      </c>
      <c r="AD4" s="26"/>
      <c r="AE4" s="26"/>
      <c r="AF4" s="26"/>
      <c r="AG4" s="26"/>
      <c r="AH4" s="26"/>
      <c r="AI4" s="26" t="s">
        <v>29</v>
      </c>
      <c r="AJ4" s="26"/>
      <c r="AK4" s="26"/>
      <c r="AL4" s="26"/>
      <c r="AM4" s="26"/>
      <c r="AN4" s="26"/>
      <c r="AO4" s="26" t="s">
        <v>30</v>
      </c>
      <c r="AP4" s="26"/>
      <c r="AQ4" s="26"/>
      <c r="AR4" s="26"/>
      <c r="AS4" s="26"/>
      <c r="AT4" s="26"/>
      <c r="AU4" s="27" t="s">
        <v>31</v>
      </c>
      <c r="AV4" s="27"/>
      <c r="AW4" s="27"/>
      <c r="AX4" s="27"/>
      <c r="AY4" s="27"/>
      <c r="AZ4" s="27"/>
      <c r="BA4" s="28" t="s">
        <v>32</v>
      </c>
    </row>
    <row r="5" spans="1:53" ht="60.75" customHeight="1">
      <c r="A5" s="29">
        <v>1</v>
      </c>
      <c r="B5" s="30">
        <v>2408</v>
      </c>
      <c r="C5" s="31" t="s">
        <v>33</v>
      </c>
      <c r="D5" s="32" t="s">
        <v>34</v>
      </c>
      <c r="E5" s="33">
        <v>240</v>
      </c>
      <c r="F5" s="34">
        <v>1100</v>
      </c>
      <c r="G5" s="34">
        <v>120</v>
      </c>
      <c r="H5" s="34">
        <v>770</v>
      </c>
      <c r="I5" s="34">
        <v>1100</v>
      </c>
      <c r="J5" s="35">
        <v>1100</v>
      </c>
      <c r="K5" s="36">
        <v>1</v>
      </c>
      <c r="L5" s="37">
        <v>1</v>
      </c>
      <c r="M5" s="37">
        <v>1</v>
      </c>
      <c r="N5" s="37">
        <v>1</v>
      </c>
      <c r="O5" s="37">
        <v>1</v>
      </c>
      <c r="P5" s="38">
        <v>1</v>
      </c>
      <c r="Q5" s="36">
        <v>11</v>
      </c>
      <c r="R5" s="37">
        <v>24</v>
      </c>
      <c r="S5" s="37">
        <v>11</v>
      </c>
      <c r="T5" s="37">
        <v>24</v>
      </c>
      <c r="U5" s="37">
        <v>24</v>
      </c>
      <c r="V5" s="39">
        <v>15</v>
      </c>
      <c r="W5" s="40"/>
      <c r="X5" s="41"/>
      <c r="Y5" s="41"/>
      <c r="Z5" s="41"/>
      <c r="AA5" s="41"/>
      <c r="AB5" s="42"/>
      <c r="AC5" s="43">
        <f aca="true" t="shared" si="0" ref="AC5:AC11">ROUND(W5*8%,2)</f>
        <v>0</v>
      </c>
      <c r="AD5" s="44">
        <f aca="true" t="shared" si="1" ref="AD5:AD11">ROUND(X5*8%,2)</f>
        <v>0</v>
      </c>
      <c r="AE5" s="44">
        <f aca="true" t="shared" si="2" ref="AE5:AE11">ROUND(Y5*8%,2)</f>
        <v>0</v>
      </c>
      <c r="AF5" s="44">
        <f aca="true" t="shared" si="3" ref="AF5:AF11">ROUND(Z5*8%,2)</f>
        <v>0</v>
      </c>
      <c r="AG5" s="44">
        <f aca="true" t="shared" si="4" ref="AG5:AG11">ROUND(AA5*8%,2)</f>
        <v>0</v>
      </c>
      <c r="AH5" s="45">
        <f aca="true" t="shared" si="5" ref="AH5:AH11">ROUND(AB5*8%,2)</f>
        <v>0</v>
      </c>
      <c r="AI5" s="40">
        <f aca="true" t="shared" si="6" ref="AI5:AI11">W5+AC5</f>
        <v>0</v>
      </c>
      <c r="AJ5" s="41">
        <f aca="true" t="shared" si="7" ref="AJ5:AJ11">X5+AD5</f>
        <v>0</v>
      </c>
      <c r="AK5" s="41">
        <f aca="true" t="shared" si="8" ref="AK5:AK11">Y5+AE5</f>
        <v>0</v>
      </c>
      <c r="AL5" s="41">
        <f aca="true" t="shared" si="9" ref="AL5:AL11">Z5+AF5</f>
        <v>0</v>
      </c>
      <c r="AM5" s="41">
        <f aca="true" t="shared" si="10" ref="AM5:AM11">AA5+AG5</f>
        <v>0</v>
      </c>
      <c r="AN5" s="42">
        <f aca="true" t="shared" si="11" ref="AN5:AN11">AB5+AH5</f>
        <v>0</v>
      </c>
      <c r="AO5" s="40">
        <f aca="true" t="shared" si="12" ref="AO5:AO11">K5*Q5*W5</f>
        <v>0</v>
      </c>
      <c r="AP5" s="41">
        <f aca="true" t="shared" si="13" ref="AP5:AP11">L5*R5*X5</f>
        <v>0</v>
      </c>
      <c r="AQ5" s="41">
        <f aca="true" t="shared" si="14" ref="AQ5:AQ11">M5*S5*Y5</f>
        <v>0</v>
      </c>
      <c r="AR5" s="41">
        <f aca="true" t="shared" si="15" ref="AR5:AR11">N5*T5*Z5</f>
        <v>0</v>
      </c>
      <c r="AS5" s="41">
        <f aca="true" t="shared" si="16" ref="AS5:AS11">O5*U5*AA5</f>
        <v>0</v>
      </c>
      <c r="AT5" s="42">
        <f aca="true" t="shared" si="17" ref="AT5:AT11">P5*V5*AB5</f>
        <v>0</v>
      </c>
      <c r="AU5" s="40">
        <f aca="true" t="shared" si="18" ref="AU5:AU11">K5*Q5*AI5</f>
        <v>0</v>
      </c>
      <c r="AV5" s="41">
        <f aca="true" t="shared" si="19" ref="AV5:AV11">L5*R5*AJ5</f>
        <v>0</v>
      </c>
      <c r="AW5" s="41">
        <f aca="true" t="shared" si="20" ref="AW5:AW11">M5*S5*AK5</f>
        <v>0</v>
      </c>
      <c r="AX5" s="41">
        <f aca="true" t="shared" si="21" ref="AX5:AX11">N5*T5*AL5</f>
        <v>0</v>
      </c>
      <c r="AY5" s="41">
        <f aca="true" t="shared" si="22" ref="AY5:AY11">O5*U5*AM5</f>
        <v>0</v>
      </c>
      <c r="AZ5" s="46">
        <f aca="true" t="shared" si="23" ref="AZ5:AZ11">P5*V5*AN5</f>
        <v>0</v>
      </c>
      <c r="BA5" s="47">
        <f aca="true" t="shared" si="24" ref="BA5:BA11">AU5+AV5+AW5+AX5+AY5+AZ5</f>
        <v>0</v>
      </c>
    </row>
    <row r="6" spans="1:53" ht="54" customHeight="1">
      <c r="A6" s="29">
        <v>2</v>
      </c>
      <c r="B6" s="30">
        <v>2418</v>
      </c>
      <c r="C6" s="31" t="s">
        <v>35</v>
      </c>
      <c r="D6" s="32" t="s">
        <v>36</v>
      </c>
      <c r="E6" s="33">
        <v>120</v>
      </c>
      <c r="F6" s="34">
        <v>240</v>
      </c>
      <c r="G6" s="34">
        <v>140</v>
      </c>
      <c r="H6" s="34">
        <v>1100</v>
      </c>
      <c r="I6" s="34">
        <v>240</v>
      </c>
      <c r="J6" s="35">
        <v>660</v>
      </c>
      <c r="K6" s="36">
        <v>1</v>
      </c>
      <c r="L6" s="37">
        <v>1</v>
      </c>
      <c r="M6" s="37">
        <v>1</v>
      </c>
      <c r="N6" s="37">
        <v>1</v>
      </c>
      <c r="O6" s="37">
        <v>1</v>
      </c>
      <c r="P6" s="38">
        <v>1</v>
      </c>
      <c r="Q6" s="36">
        <v>48</v>
      </c>
      <c r="R6" s="37">
        <v>48</v>
      </c>
      <c r="S6" s="37">
        <v>48</v>
      </c>
      <c r="T6" s="37">
        <v>48</v>
      </c>
      <c r="U6" s="37">
        <v>24</v>
      </c>
      <c r="V6" s="39">
        <v>6</v>
      </c>
      <c r="W6" s="40"/>
      <c r="X6" s="41"/>
      <c r="Y6" s="41"/>
      <c r="Z6" s="41"/>
      <c r="AA6" s="41"/>
      <c r="AB6" s="42"/>
      <c r="AC6" s="43">
        <f t="shared" si="0"/>
        <v>0</v>
      </c>
      <c r="AD6" s="44">
        <f t="shared" si="1"/>
        <v>0</v>
      </c>
      <c r="AE6" s="44">
        <f t="shared" si="2"/>
        <v>0</v>
      </c>
      <c r="AF6" s="44">
        <f t="shared" si="3"/>
        <v>0</v>
      </c>
      <c r="AG6" s="44">
        <f t="shared" si="4"/>
        <v>0</v>
      </c>
      <c r="AH6" s="45">
        <f t="shared" si="5"/>
        <v>0</v>
      </c>
      <c r="AI6" s="40">
        <f t="shared" si="6"/>
        <v>0</v>
      </c>
      <c r="AJ6" s="41">
        <f t="shared" si="7"/>
        <v>0</v>
      </c>
      <c r="AK6" s="41">
        <f t="shared" si="8"/>
        <v>0</v>
      </c>
      <c r="AL6" s="41">
        <f t="shared" si="9"/>
        <v>0</v>
      </c>
      <c r="AM6" s="41">
        <f t="shared" si="10"/>
        <v>0</v>
      </c>
      <c r="AN6" s="42">
        <f t="shared" si="11"/>
        <v>0</v>
      </c>
      <c r="AO6" s="40">
        <f t="shared" si="12"/>
        <v>0</v>
      </c>
      <c r="AP6" s="41">
        <f t="shared" si="13"/>
        <v>0</v>
      </c>
      <c r="AQ6" s="41">
        <f t="shared" si="14"/>
        <v>0</v>
      </c>
      <c r="AR6" s="41">
        <f t="shared" si="15"/>
        <v>0</v>
      </c>
      <c r="AS6" s="41">
        <f t="shared" si="16"/>
        <v>0</v>
      </c>
      <c r="AT6" s="42">
        <f t="shared" si="17"/>
        <v>0</v>
      </c>
      <c r="AU6" s="40">
        <f t="shared" si="18"/>
        <v>0</v>
      </c>
      <c r="AV6" s="41">
        <f t="shared" si="19"/>
        <v>0</v>
      </c>
      <c r="AW6" s="41">
        <f t="shared" si="20"/>
        <v>0</v>
      </c>
      <c r="AX6" s="41">
        <f t="shared" si="21"/>
        <v>0</v>
      </c>
      <c r="AY6" s="41">
        <f t="shared" si="22"/>
        <v>0</v>
      </c>
      <c r="AZ6" s="46">
        <f t="shared" si="23"/>
        <v>0</v>
      </c>
      <c r="BA6" s="47">
        <f t="shared" si="24"/>
        <v>0</v>
      </c>
    </row>
    <row r="7" spans="1:53" ht="54" customHeight="1">
      <c r="A7" s="29">
        <v>3</v>
      </c>
      <c r="B7" s="30">
        <v>2421</v>
      </c>
      <c r="C7" s="31" t="s">
        <v>37</v>
      </c>
      <c r="D7" s="32" t="s">
        <v>38</v>
      </c>
      <c r="E7" s="33">
        <v>120</v>
      </c>
      <c r="F7" s="34">
        <v>1100</v>
      </c>
      <c r="G7" s="34">
        <v>120</v>
      </c>
      <c r="H7" s="34">
        <v>1100</v>
      </c>
      <c r="I7" s="34">
        <v>660</v>
      </c>
      <c r="J7" s="35">
        <v>1100</v>
      </c>
      <c r="K7" s="36">
        <v>1</v>
      </c>
      <c r="L7" s="37">
        <v>1</v>
      </c>
      <c r="M7" s="37">
        <v>1</v>
      </c>
      <c r="N7" s="37">
        <v>1</v>
      </c>
      <c r="O7" s="37">
        <v>1</v>
      </c>
      <c r="P7" s="38">
        <v>1</v>
      </c>
      <c r="Q7" s="36">
        <v>11</v>
      </c>
      <c r="R7" s="37">
        <v>24</v>
      </c>
      <c r="S7" s="37">
        <v>24</v>
      </c>
      <c r="T7" s="37">
        <v>48</v>
      </c>
      <c r="U7" s="37">
        <v>24</v>
      </c>
      <c r="V7" s="39">
        <v>4</v>
      </c>
      <c r="W7" s="40"/>
      <c r="X7" s="41"/>
      <c r="Y7" s="41"/>
      <c r="Z7" s="41"/>
      <c r="AA7" s="41"/>
      <c r="AB7" s="42"/>
      <c r="AC7" s="43">
        <f t="shared" si="0"/>
        <v>0</v>
      </c>
      <c r="AD7" s="44">
        <f t="shared" si="1"/>
        <v>0</v>
      </c>
      <c r="AE7" s="44">
        <f t="shared" si="2"/>
        <v>0</v>
      </c>
      <c r="AF7" s="44">
        <f t="shared" si="3"/>
        <v>0</v>
      </c>
      <c r="AG7" s="44">
        <f t="shared" si="4"/>
        <v>0</v>
      </c>
      <c r="AH7" s="45">
        <f t="shared" si="5"/>
        <v>0</v>
      </c>
      <c r="AI7" s="40">
        <f t="shared" si="6"/>
        <v>0</v>
      </c>
      <c r="AJ7" s="41">
        <f t="shared" si="7"/>
        <v>0</v>
      </c>
      <c r="AK7" s="41">
        <f t="shared" si="8"/>
        <v>0</v>
      </c>
      <c r="AL7" s="41">
        <f t="shared" si="9"/>
        <v>0</v>
      </c>
      <c r="AM7" s="41">
        <f t="shared" si="10"/>
        <v>0</v>
      </c>
      <c r="AN7" s="42">
        <f t="shared" si="11"/>
        <v>0</v>
      </c>
      <c r="AO7" s="40">
        <f t="shared" si="12"/>
        <v>0</v>
      </c>
      <c r="AP7" s="41">
        <f t="shared" si="13"/>
        <v>0</v>
      </c>
      <c r="AQ7" s="41">
        <f t="shared" si="14"/>
        <v>0</v>
      </c>
      <c r="AR7" s="41">
        <f t="shared" si="15"/>
        <v>0</v>
      </c>
      <c r="AS7" s="41">
        <f t="shared" si="16"/>
        <v>0</v>
      </c>
      <c r="AT7" s="42">
        <f t="shared" si="17"/>
        <v>0</v>
      </c>
      <c r="AU7" s="40">
        <f t="shared" si="18"/>
        <v>0</v>
      </c>
      <c r="AV7" s="41">
        <f t="shared" si="19"/>
        <v>0</v>
      </c>
      <c r="AW7" s="41">
        <f t="shared" si="20"/>
        <v>0</v>
      </c>
      <c r="AX7" s="41">
        <f t="shared" si="21"/>
        <v>0</v>
      </c>
      <c r="AY7" s="41">
        <f t="shared" si="22"/>
        <v>0</v>
      </c>
      <c r="AZ7" s="46">
        <f t="shared" si="23"/>
        <v>0</v>
      </c>
      <c r="BA7" s="47">
        <f t="shared" si="24"/>
        <v>0</v>
      </c>
    </row>
    <row r="8" spans="1:53" ht="54" customHeight="1">
      <c r="A8" s="29">
        <v>4</v>
      </c>
      <c r="B8" s="30">
        <v>2422</v>
      </c>
      <c r="C8" s="31" t="s">
        <v>39</v>
      </c>
      <c r="D8" s="32" t="s">
        <v>40</v>
      </c>
      <c r="E8" s="33">
        <v>120</v>
      </c>
      <c r="F8" s="34">
        <v>660</v>
      </c>
      <c r="G8" s="34">
        <v>140</v>
      </c>
      <c r="H8" s="34" t="s">
        <v>41</v>
      </c>
      <c r="I8" s="34">
        <v>1100</v>
      </c>
      <c r="J8" s="35" t="s">
        <v>41</v>
      </c>
      <c r="K8" s="36">
        <v>1</v>
      </c>
      <c r="L8" s="37">
        <v>1</v>
      </c>
      <c r="M8" s="37">
        <v>1</v>
      </c>
      <c r="N8" s="37">
        <v>1</v>
      </c>
      <c r="O8" s="37">
        <v>1</v>
      </c>
      <c r="P8" s="38">
        <v>1</v>
      </c>
      <c r="Q8" s="36">
        <v>11</v>
      </c>
      <c r="R8" s="37">
        <v>11</v>
      </c>
      <c r="S8" s="37">
        <v>11</v>
      </c>
      <c r="T8" s="37">
        <v>48</v>
      </c>
      <c r="U8" s="37">
        <v>11</v>
      </c>
      <c r="V8" s="39">
        <v>4</v>
      </c>
      <c r="W8" s="40"/>
      <c r="X8" s="41"/>
      <c r="Y8" s="41"/>
      <c r="Z8" s="41"/>
      <c r="AA8" s="41"/>
      <c r="AB8" s="42"/>
      <c r="AC8" s="43">
        <f t="shared" si="0"/>
        <v>0</v>
      </c>
      <c r="AD8" s="44">
        <f t="shared" si="1"/>
        <v>0</v>
      </c>
      <c r="AE8" s="44">
        <f t="shared" si="2"/>
        <v>0</v>
      </c>
      <c r="AF8" s="44">
        <f t="shared" si="3"/>
        <v>0</v>
      </c>
      <c r="AG8" s="44">
        <f t="shared" si="4"/>
        <v>0</v>
      </c>
      <c r="AH8" s="45">
        <f t="shared" si="5"/>
        <v>0</v>
      </c>
      <c r="AI8" s="40">
        <f t="shared" si="6"/>
        <v>0</v>
      </c>
      <c r="AJ8" s="41">
        <f t="shared" si="7"/>
        <v>0</v>
      </c>
      <c r="AK8" s="41">
        <f t="shared" si="8"/>
        <v>0</v>
      </c>
      <c r="AL8" s="41">
        <f t="shared" si="9"/>
        <v>0</v>
      </c>
      <c r="AM8" s="41">
        <f t="shared" si="10"/>
        <v>0</v>
      </c>
      <c r="AN8" s="42">
        <f t="shared" si="11"/>
        <v>0</v>
      </c>
      <c r="AO8" s="40">
        <f t="shared" si="12"/>
        <v>0</v>
      </c>
      <c r="AP8" s="41">
        <f t="shared" si="13"/>
        <v>0</v>
      </c>
      <c r="AQ8" s="41">
        <f t="shared" si="14"/>
        <v>0</v>
      </c>
      <c r="AR8" s="41">
        <f t="shared" si="15"/>
        <v>0</v>
      </c>
      <c r="AS8" s="41">
        <f t="shared" si="16"/>
        <v>0</v>
      </c>
      <c r="AT8" s="42">
        <f t="shared" si="17"/>
        <v>0</v>
      </c>
      <c r="AU8" s="40">
        <f t="shared" si="18"/>
        <v>0</v>
      </c>
      <c r="AV8" s="41">
        <f t="shared" si="19"/>
        <v>0</v>
      </c>
      <c r="AW8" s="41">
        <f t="shared" si="20"/>
        <v>0</v>
      </c>
      <c r="AX8" s="41">
        <f t="shared" si="21"/>
        <v>0</v>
      </c>
      <c r="AY8" s="41">
        <f t="shared" si="22"/>
        <v>0</v>
      </c>
      <c r="AZ8" s="46">
        <f t="shared" si="23"/>
        <v>0</v>
      </c>
      <c r="BA8" s="47">
        <f t="shared" si="24"/>
        <v>0</v>
      </c>
    </row>
    <row r="9" spans="1:53" ht="54" customHeight="1">
      <c r="A9" s="29">
        <v>5</v>
      </c>
      <c r="B9" s="30">
        <v>2424</v>
      </c>
      <c r="C9" s="31" t="s">
        <v>42</v>
      </c>
      <c r="D9" s="32" t="s">
        <v>43</v>
      </c>
      <c r="E9" s="33">
        <v>120</v>
      </c>
      <c r="F9" s="34">
        <v>660</v>
      </c>
      <c r="G9" s="34">
        <v>120</v>
      </c>
      <c r="H9" s="34">
        <v>1100</v>
      </c>
      <c r="I9" s="34">
        <v>240</v>
      </c>
      <c r="J9" s="35">
        <v>660</v>
      </c>
      <c r="K9" s="36">
        <v>1</v>
      </c>
      <c r="L9" s="37">
        <v>1</v>
      </c>
      <c r="M9" s="37">
        <v>1</v>
      </c>
      <c r="N9" s="37">
        <v>1</v>
      </c>
      <c r="O9" s="37">
        <v>1</v>
      </c>
      <c r="P9" s="38">
        <v>1</v>
      </c>
      <c r="Q9" s="36">
        <v>11</v>
      </c>
      <c r="R9" s="37">
        <v>24</v>
      </c>
      <c r="S9" s="37">
        <v>11</v>
      </c>
      <c r="T9" s="37">
        <v>48</v>
      </c>
      <c r="U9" s="37">
        <v>11</v>
      </c>
      <c r="V9" s="39">
        <v>6</v>
      </c>
      <c r="W9" s="40"/>
      <c r="X9" s="41"/>
      <c r="Y9" s="41"/>
      <c r="Z9" s="41"/>
      <c r="AA9" s="41"/>
      <c r="AB9" s="42"/>
      <c r="AC9" s="43">
        <f t="shared" si="0"/>
        <v>0</v>
      </c>
      <c r="AD9" s="44">
        <f t="shared" si="1"/>
        <v>0</v>
      </c>
      <c r="AE9" s="44">
        <f t="shared" si="2"/>
        <v>0</v>
      </c>
      <c r="AF9" s="44">
        <f t="shared" si="3"/>
        <v>0</v>
      </c>
      <c r="AG9" s="44">
        <f t="shared" si="4"/>
        <v>0</v>
      </c>
      <c r="AH9" s="45">
        <f t="shared" si="5"/>
        <v>0</v>
      </c>
      <c r="AI9" s="40">
        <f t="shared" si="6"/>
        <v>0</v>
      </c>
      <c r="AJ9" s="41">
        <f t="shared" si="7"/>
        <v>0</v>
      </c>
      <c r="AK9" s="41">
        <f t="shared" si="8"/>
        <v>0</v>
      </c>
      <c r="AL9" s="41">
        <f t="shared" si="9"/>
        <v>0</v>
      </c>
      <c r="AM9" s="41">
        <f t="shared" si="10"/>
        <v>0</v>
      </c>
      <c r="AN9" s="42">
        <f t="shared" si="11"/>
        <v>0</v>
      </c>
      <c r="AO9" s="40">
        <f t="shared" si="12"/>
        <v>0</v>
      </c>
      <c r="AP9" s="41">
        <f t="shared" si="13"/>
        <v>0</v>
      </c>
      <c r="AQ9" s="41">
        <f t="shared" si="14"/>
        <v>0</v>
      </c>
      <c r="AR9" s="41">
        <f t="shared" si="15"/>
        <v>0</v>
      </c>
      <c r="AS9" s="41">
        <f t="shared" si="16"/>
        <v>0</v>
      </c>
      <c r="AT9" s="42">
        <f t="shared" si="17"/>
        <v>0</v>
      </c>
      <c r="AU9" s="40">
        <f t="shared" si="18"/>
        <v>0</v>
      </c>
      <c r="AV9" s="41">
        <f t="shared" si="19"/>
        <v>0</v>
      </c>
      <c r="AW9" s="41">
        <f t="shared" si="20"/>
        <v>0</v>
      </c>
      <c r="AX9" s="41">
        <f t="shared" si="21"/>
        <v>0</v>
      </c>
      <c r="AY9" s="41">
        <f t="shared" si="22"/>
        <v>0</v>
      </c>
      <c r="AZ9" s="46">
        <f t="shared" si="23"/>
        <v>0</v>
      </c>
      <c r="BA9" s="47">
        <f t="shared" si="24"/>
        <v>0</v>
      </c>
    </row>
    <row r="10" spans="1:53" ht="54" customHeight="1">
      <c r="A10" s="29">
        <v>6</v>
      </c>
      <c r="B10" s="30">
        <v>2434</v>
      </c>
      <c r="C10" s="31" t="s">
        <v>44</v>
      </c>
      <c r="D10" s="32" t="s">
        <v>45</v>
      </c>
      <c r="E10" s="33">
        <v>120</v>
      </c>
      <c r="F10" s="34">
        <v>240</v>
      </c>
      <c r="G10" s="34">
        <v>120</v>
      </c>
      <c r="H10" s="34">
        <v>1100</v>
      </c>
      <c r="I10" s="34">
        <v>1100</v>
      </c>
      <c r="J10" s="35">
        <v>240</v>
      </c>
      <c r="K10" s="36">
        <v>1</v>
      </c>
      <c r="L10" s="37">
        <v>1</v>
      </c>
      <c r="M10" s="37">
        <v>1</v>
      </c>
      <c r="N10" s="37">
        <v>1</v>
      </c>
      <c r="O10" s="37">
        <v>1</v>
      </c>
      <c r="P10" s="38">
        <v>1</v>
      </c>
      <c r="Q10" s="36">
        <v>11</v>
      </c>
      <c r="R10" s="37">
        <v>48</v>
      </c>
      <c r="S10" s="37">
        <v>48</v>
      </c>
      <c r="T10" s="37">
        <v>48</v>
      </c>
      <c r="U10" s="37">
        <v>11</v>
      </c>
      <c r="V10" s="39">
        <v>4</v>
      </c>
      <c r="W10" s="40"/>
      <c r="X10" s="41"/>
      <c r="Y10" s="41"/>
      <c r="Z10" s="41"/>
      <c r="AA10" s="41"/>
      <c r="AB10" s="42"/>
      <c r="AC10" s="43">
        <f t="shared" si="0"/>
        <v>0</v>
      </c>
      <c r="AD10" s="44">
        <f t="shared" si="1"/>
        <v>0</v>
      </c>
      <c r="AE10" s="44">
        <f t="shared" si="2"/>
        <v>0</v>
      </c>
      <c r="AF10" s="44">
        <f t="shared" si="3"/>
        <v>0</v>
      </c>
      <c r="AG10" s="44">
        <f t="shared" si="4"/>
        <v>0</v>
      </c>
      <c r="AH10" s="45">
        <f t="shared" si="5"/>
        <v>0</v>
      </c>
      <c r="AI10" s="40">
        <f t="shared" si="6"/>
        <v>0</v>
      </c>
      <c r="AJ10" s="41">
        <f t="shared" si="7"/>
        <v>0</v>
      </c>
      <c r="AK10" s="41">
        <f t="shared" si="8"/>
        <v>0</v>
      </c>
      <c r="AL10" s="41">
        <f t="shared" si="9"/>
        <v>0</v>
      </c>
      <c r="AM10" s="41">
        <f t="shared" si="10"/>
        <v>0</v>
      </c>
      <c r="AN10" s="42">
        <f t="shared" si="11"/>
        <v>0</v>
      </c>
      <c r="AO10" s="40">
        <f t="shared" si="12"/>
        <v>0</v>
      </c>
      <c r="AP10" s="41">
        <f t="shared" si="13"/>
        <v>0</v>
      </c>
      <c r="AQ10" s="41">
        <f t="shared" si="14"/>
        <v>0</v>
      </c>
      <c r="AR10" s="41">
        <f t="shared" si="15"/>
        <v>0</v>
      </c>
      <c r="AS10" s="41">
        <f t="shared" si="16"/>
        <v>0</v>
      </c>
      <c r="AT10" s="42">
        <f t="shared" si="17"/>
        <v>0</v>
      </c>
      <c r="AU10" s="40">
        <f t="shared" si="18"/>
        <v>0</v>
      </c>
      <c r="AV10" s="41">
        <f t="shared" si="19"/>
        <v>0</v>
      </c>
      <c r="AW10" s="41">
        <f t="shared" si="20"/>
        <v>0</v>
      </c>
      <c r="AX10" s="41">
        <f t="shared" si="21"/>
        <v>0</v>
      </c>
      <c r="AY10" s="41">
        <f t="shared" si="22"/>
        <v>0</v>
      </c>
      <c r="AZ10" s="46">
        <f t="shared" si="23"/>
        <v>0</v>
      </c>
      <c r="BA10" s="47">
        <f t="shared" si="24"/>
        <v>0</v>
      </c>
    </row>
    <row r="11" spans="1:53" ht="54" customHeight="1">
      <c r="A11" s="48">
        <v>7</v>
      </c>
      <c r="B11" s="49">
        <v>2435</v>
      </c>
      <c r="C11" s="50" t="s">
        <v>46</v>
      </c>
      <c r="D11" s="51" t="s">
        <v>47</v>
      </c>
      <c r="E11" s="52">
        <v>120</v>
      </c>
      <c r="F11" s="53">
        <v>240</v>
      </c>
      <c r="G11" s="53">
        <v>240</v>
      </c>
      <c r="H11" s="53">
        <v>770</v>
      </c>
      <c r="I11" s="53">
        <v>660</v>
      </c>
      <c r="J11" s="54" t="s">
        <v>48</v>
      </c>
      <c r="K11" s="55">
        <v>1</v>
      </c>
      <c r="L11" s="56">
        <v>1</v>
      </c>
      <c r="M11" s="56">
        <v>1</v>
      </c>
      <c r="N11" s="56">
        <v>1</v>
      </c>
      <c r="O11" s="56">
        <v>1</v>
      </c>
      <c r="P11" s="57">
        <v>0</v>
      </c>
      <c r="Q11" s="55">
        <v>11</v>
      </c>
      <c r="R11" s="56">
        <v>48</v>
      </c>
      <c r="S11" s="56">
        <v>48</v>
      </c>
      <c r="T11" s="56">
        <v>48</v>
      </c>
      <c r="U11" s="56">
        <v>48</v>
      </c>
      <c r="V11" s="58">
        <v>0</v>
      </c>
      <c r="W11" s="59"/>
      <c r="X11" s="60"/>
      <c r="Y11" s="60"/>
      <c r="Z11" s="60"/>
      <c r="AA11" s="60"/>
      <c r="AB11" s="61"/>
      <c r="AC11" s="62">
        <f t="shared" si="0"/>
        <v>0</v>
      </c>
      <c r="AD11" s="63">
        <f t="shared" si="1"/>
        <v>0</v>
      </c>
      <c r="AE11" s="63">
        <f t="shared" si="2"/>
        <v>0</v>
      </c>
      <c r="AF11" s="63">
        <f t="shared" si="3"/>
        <v>0</v>
      </c>
      <c r="AG11" s="63">
        <f t="shared" si="4"/>
        <v>0</v>
      </c>
      <c r="AH11" s="64">
        <f t="shared" si="5"/>
        <v>0</v>
      </c>
      <c r="AI11" s="59">
        <f t="shared" si="6"/>
        <v>0</v>
      </c>
      <c r="AJ11" s="60">
        <f t="shared" si="7"/>
        <v>0</v>
      </c>
      <c r="AK11" s="60">
        <f t="shared" si="8"/>
        <v>0</v>
      </c>
      <c r="AL11" s="60">
        <f t="shared" si="9"/>
        <v>0</v>
      </c>
      <c r="AM11" s="60">
        <f t="shared" si="10"/>
        <v>0</v>
      </c>
      <c r="AN11" s="61">
        <f t="shared" si="11"/>
        <v>0</v>
      </c>
      <c r="AO11" s="59">
        <f t="shared" si="12"/>
        <v>0</v>
      </c>
      <c r="AP11" s="60">
        <f t="shared" si="13"/>
        <v>0</v>
      </c>
      <c r="AQ11" s="60">
        <f t="shared" si="14"/>
        <v>0</v>
      </c>
      <c r="AR11" s="60">
        <f t="shared" si="15"/>
        <v>0</v>
      </c>
      <c r="AS11" s="60">
        <f t="shared" si="16"/>
        <v>0</v>
      </c>
      <c r="AT11" s="61">
        <f t="shared" si="17"/>
        <v>0</v>
      </c>
      <c r="AU11" s="59">
        <f t="shared" si="18"/>
        <v>0</v>
      </c>
      <c r="AV11" s="60">
        <f t="shared" si="19"/>
        <v>0</v>
      </c>
      <c r="AW11" s="60">
        <f t="shared" si="20"/>
        <v>0</v>
      </c>
      <c r="AX11" s="60">
        <f t="shared" si="21"/>
        <v>0</v>
      </c>
      <c r="AY11" s="60">
        <f t="shared" si="22"/>
        <v>0</v>
      </c>
      <c r="AZ11" s="65">
        <f t="shared" si="23"/>
        <v>0</v>
      </c>
      <c r="BA11" s="66">
        <f t="shared" si="24"/>
        <v>0</v>
      </c>
    </row>
    <row r="13" spans="1:52" ht="15">
      <c r="A13" s="67"/>
      <c r="B13" s="68"/>
      <c r="C13" s="68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</row>
    <row r="14" spans="1:52" ht="15">
      <c r="A14" s="67"/>
      <c r="B14" s="68"/>
      <c r="C14" s="70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</row>
    <row r="15" spans="1:52" ht="15">
      <c r="A15" s="67"/>
      <c r="B15" s="68"/>
      <c r="C15" s="68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</row>
    <row r="16" spans="2:56" ht="15">
      <c r="B16" s="71"/>
      <c r="C16" s="71"/>
      <c r="BA16" s="3"/>
      <c r="BB16" s="3"/>
      <c r="BC16" s="3"/>
      <c r="BD16" s="3"/>
    </row>
    <row r="23" ht="15.75"/>
    <row r="24" ht="15.75"/>
    <row r="25" spans="25:29" ht="15.75">
      <c r="Y25"/>
      <c r="Z25"/>
      <c r="AA25"/>
      <c r="AB25"/>
      <c r="AC25"/>
    </row>
    <row r="26" spans="25:29" ht="15.75">
      <c r="Y26"/>
      <c r="Z26"/>
      <c r="AA26"/>
      <c r="AB26"/>
      <c r="AC26"/>
    </row>
  </sheetData>
  <sheetProtection selectLockedCells="1" selectUnlockedCells="1"/>
  <mergeCells count="23">
    <mergeCell ref="A1:D1"/>
    <mergeCell ref="E1:AZ1"/>
    <mergeCell ref="A2:A3"/>
    <mergeCell ref="B2:C3"/>
    <mergeCell ref="D2:D3"/>
    <mergeCell ref="E2:J2"/>
    <mergeCell ref="K2:P2"/>
    <mergeCell ref="Q2:V2"/>
    <mergeCell ref="W2:AB2"/>
    <mergeCell ref="AC2:AH2"/>
    <mergeCell ref="AI2:AN2"/>
    <mergeCell ref="AO2:AT2"/>
    <mergeCell ref="AU2:AZ2"/>
    <mergeCell ref="BA2:BA3"/>
    <mergeCell ref="B4:C4"/>
    <mergeCell ref="E4:J4"/>
    <mergeCell ref="K4:P4"/>
    <mergeCell ref="Q4:V4"/>
    <mergeCell ref="W4:AB4"/>
    <mergeCell ref="AC4:AH4"/>
    <mergeCell ref="AI4:AN4"/>
    <mergeCell ref="AO4:AT4"/>
    <mergeCell ref="AU4:AZ4"/>
  </mergeCells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2020-08-28T07:58:40Z</cp:lastPrinted>
  <dcterms:created xsi:type="dcterms:W3CDTF">2017-10-17T08:31:41Z</dcterms:created>
  <dcterms:modified xsi:type="dcterms:W3CDTF">2020-10-19T12:25:41Z</dcterms:modified>
  <cp:category/>
  <cp:version/>
  <cp:contentType/>
  <cp:contentStatus/>
  <cp:revision>1</cp:revision>
</cp:coreProperties>
</file>