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773" activeTab="0"/>
  </bookViews>
  <sheets>
    <sheet name="P. INST ELEKT i ODGR" sheetId="1" r:id="rId1"/>
  </sheets>
  <definedNames/>
  <calcPr fullCalcOnLoad="1"/>
</workbook>
</file>

<file path=xl/sharedStrings.xml><?xml version="1.0" encoding="utf-8"?>
<sst xmlns="http://schemas.openxmlformats.org/spreadsheetml/2006/main" count="144" uniqueCount="88">
  <si>
    <t>Adres</t>
  </si>
  <si>
    <t>Miejscowość</t>
  </si>
  <si>
    <t>Kod pocztowy</t>
  </si>
  <si>
    <t>Liczba gniazd elektrycznych komputerowych 230 V (szt)</t>
  </si>
  <si>
    <t>liczba obwodów elektrycznych (szt)</t>
  </si>
  <si>
    <t>Liczba złączy kontrolnych instalacji odgromowej</t>
  </si>
  <si>
    <t>Liczba gniazd elektrycznych  ogólnych  230 V (szt)</t>
  </si>
  <si>
    <t>Lp</t>
  </si>
  <si>
    <t>Liczba wyłączników różnicowo-prądowych</t>
  </si>
  <si>
    <t>Rodzaj obiektu</t>
  </si>
  <si>
    <t>Nazwa urzędu</t>
  </si>
  <si>
    <t>Kod urzędu</t>
  </si>
  <si>
    <t>2.</t>
  </si>
  <si>
    <t>3.</t>
  </si>
  <si>
    <t>4.</t>
  </si>
  <si>
    <t>5.</t>
  </si>
  <si>
    <t>1.</t>
  </si>
  <si>
    <t>kwota brutto</t>
  </si>
  <si>
    <t>suma brutto</t>
  </si>
  <si>
    <t>Cena jednostkowa brutto jednego gniazda elektrycznego ogólnego 230 V</t>
  </si>
  <si>
    <t>Cena jednostkowa brutto jednego gniazda elektrycznego komputerowego 230 V</t>
  </si>
  <si>
    <t>Cena jednostkowa brutto jednego obwodu elektrycznego</t>
  </si>
  <si>
    <t>Cena jednostkowa brutto jednego wyłącznika różnicowo - prądowego</t>
  </si>
  <si>
    <t>Cena jednostkowa brutto jednego złacza kontrolnego instalacji odgromowej</t>
  </si>
  <si>
    <t>Kwota z formularza cenowego z załacznika nr 2 do Zaproszenia</t>
  </si>
  <si>
    <t>w tym wierszu należy wpisać kwotę ceny jednostkowej brutto
(po wpisaniu cen jednostkowych formularz automatycznie dokona przeliczeń)</t>
  </si>
  <si>
    <t>6.</t>
  </si>
  <si>
    <t>7.</t>
  </si>
  <si>
    <t>8.</t>
  </si>
  <si>
    <t>9.</t>
  </si>
  <si>
    <t>10.</t>
  </si>
  <si>
    <t>Urząd Skarbowy w Będzinie</t>
  </si>
  <si>
    <t>biurowiec</t>
  </si>
  <si>
    <t>Józefa Retingera 1</t>
  </si>
  <si>
    <t>42-500</t>
  </si>
  <si>
    <t>Będzin</t>
  </si>
  <si>
    <t>24-06-2021</t>
  </si>
  <si>
    <t>Pierwszy Urząd Skarbowy w Bielsku - Białej</t>
  </si>
  <si>
    <t>Sixta 17</t>
  </si>
  <si>
    <t>43-300</t>
  </si>
  <si>
    <t>Bielsko - Biała</t>
  </si>
  <si>
    <t>22-11-2021</t>
  </si>
  <si>
    <t>Urząd Skarbowy w Czechowicach - Dziedzicach</t>
  </si>
  <si>
    <t>Nad Białką 1</t>
  </si>
  <si>
    <t>43-502</t>
  </si>
  <si>
    <t>Czechowice - Dziedzice</t>
  </si>
  <si>
    <t>Urząd Skarbowy w Kłobucku</t>
  </si>
  <si>
    <t>Rynek im. Jana Pawła II nr 13</t>
  </si>
  <si>
    <t>42-100</t>
  </si>
  <si>
    <t>Kłobuck</t>
  </si>
  <si>
    <t>23-06-2021</t>
  </si>
  <si>
    <t>Urząd Skarbowy w Kłobucku część zajmowana przez Starostwo Powiatowe w Kłobucku</t>
  </si>
  <si>
    <t>Urząd Skarbowy w Pszczynie</t>
  </si>
  <si>
    <t>3-go Maja 4</t>
  </si>
  <si>
    <t>43-200</t>
  </si>
  <si>
    <t>Pszczyna</t>
  </si>
  <si>
    <t>Urząd Skarbowy w Rudzie Śląskiej</t>
  </si>
  <si>
    <t>Kokotek 6</t>
  </si>
  <si>
    <t>41-700</t>
  </si>
  <si>
    <t>Ruda Śląska</t>
  </si>
  <si>
    <t>28-04-2021</t>
  </si>
  <si>
    <t>Urząd Skarbowy w Siemianowicach Śląskich</t>
  </si>
  <si>
    <t>Śląska 84</t>
  </si>
  <si>
    <t>41-100</t>
  </si>
  <si>
    <t>Siemianowice Śląskie</t>
  </si>
  <si>
    <t>Delegatura Urzędu Celno - Skarbowego w Bielsku - Białej</t>
  </si>
  <si>
    <t>T. Regera 32</t>
  </si>
  <si>
    <t>43-382</t>
  </si>
  <si>
    <t>18-07-2021</t>
  </si>
  <si>
    <t>magazyn</t>
  </si>
  <si>
    <t>Śląski Urząd Celno - Skarbowy w Katowicach</t>
  </si>
  <si>
    <t>Słoneczna 34</t>
  </si>
  <si>
    <t>40-136</t>
  </si>
  <si>
    <t>Katowice</t>
  </si>
  <si>
    <t>23-07-2021</t>
  </si>
  <si>
    <t>RAZEM:</t>
  </si>
  <si>
    <t>21-11-2022</t>
  </si>
  <si>
    <t>07-06-2022</t>
  </si>
  <si>
    <t>24-05-2021</t>
  </si>
  <si>
    <t>22-10-2021</t>
  </si>
  <si>
    <t>21-10-2021</t>
  </si>
  <si>
    <t>23-05-2021</t>
  </si>
  <si>
    <t>28-03-2021</t>
  </si>
  <si>
    <t>07-05-2021</t>
  </si>
  <si>
    <t>18-06-2021</t>
  </si>
  <si>
    <t>OKRESOWA KONTROLA INSTSLACJI ELEKTRYCZNYCH I ODGROMOWYCH 2021</t>
  </si>
  <si>
    <t>Termin następnej kontroli
(od)</t>
  </si>
  <si>
    <t>Termin następnej kontroli
(do)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</si>
</sst>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d/mm/yyyy"/>
    <numFmt numFmtId="167" formatCode="mmm/yyyy"/>
    <numFmt numFmtId="168" formatCode="yyyy\-mm\-dd"/>
    <numFmt numFmtId="169" formatCode="[$-415]d\ mmmm\ yyyy"/>
    <numFmt numFmtId="170" formatCode="[$-415]d\ mmmm\ yyyy;@"/>
    <numFmt numFmtId="171" formatCode="[$-1010409]General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0;;;@"/>
    <numFmt numFmtId="177" formatCode="0.0;;;@"/>
    <numFmt numFmtId="178" formatCode="0.00;;;@"/>
  </numFmts>
  <fonts count="48">
    <font>
      <sz val="10"/>
      <name val="Arial"/>
      <family val="0"/>
    </font>
    <font>
      <sz val="8"/>
      <name val="Arial"/>
      <family val="2"/>
    </font>
    <font>
      <sz val="11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3" fillId="33" borderId="10" xfId="0" applyNumberFormat="1" applyFont="1" applyFill="1" applyBorder="1" applyAlignment="1">
      <alignment horizontal="center" vertical="center" wrapText="1"/>
    </xf>
    <xf numFmtId="178" fontId="3" fillId="0" borderId="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left" vertical="center" wrapText="1"/>
    </xf>
    <xf numFmtId="0" fontId="47" fillId="0" borderId="11" xfId="0" applyFont="1" applyBorder="1" applyAlignment="1">
      <alignment horizontal="left" vertical="center" wrapText="1"/>
    </xf>
    <xf numFmtId="178" fontId="47" fillId="34" borderId="10" xfId="0" applyNumberFormat="1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178" fontId="47" fillId="34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/>
    </xf>
    <xf numFmtId="0" fontId="47" fillId="33" borderId="13" xfId="0" applyFont="1" applyFill="1" applyBorder="1" applyAlignment="1">
      <alignment vertical="center"/>
    </xf>
    <xf numFmtId="0" fontId="47" fillId="33" borderId="10" xfId="0" applyFont="1" applyFill="1" applyBorder="1" applyAlignment="1">
      <alignment horizontal="center" vertical="center"/>
    </xf>
    <xf numFmtId="0" fontId="47" fillId="33" borderId="13" xfId="0" applyFont="1" applyFill="1" applyBorder="1" applyAlignment="1">
      <alignment vertical="center" wrapText="1"/>
    </xf>
    <xf numFmtId="0" fontId="7" fillId="0" borderId="10" xfId="0" applyFont="1" applyBorder="1" applyAlignment="1">
      <alignment horizontal="right" vertical="center"/>
    </xf>
    <xf numFmtId="178" fontId="6" fillId="34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2 2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0"/>
  <sheetViews>
    <sheetView tabSelected="1" zoomScalePageLayoutView="0" workbookViewId="0" topLeftCell="C1">
      <selection activeCell="R4" sqref="R4"/>
    </sheetView>
  </sheetViews>
  <sheetFormatPr defaultColWidth="9.140625" defaultRowHeight="12.75"/>
  <cols>
    <col min="1" max="1" width="3.28125" style="2" customWidth="1"/>
    <col min="2" max="2" width="6.7109375" style="2" customWidth="1"/>
    <col min="3" max="3" width="31.421875" style="1" customWidth="1"/>
    <col min="4" max="4" width="8.7109375" style="1" customWidth="1"/>
    <col min="5" max="5" width="19.421875" style="1" customWidth="1"/>
    <col min="6" max="6" width="7.8515625" style="1" customWidth="1"/>
    <col min="7" max="7" width="15.28125" style="2" customWidth="1"/>
    <col min="8" max="8" width="11.57421875" style="1" customWidth="1"/>
    <col min="9" max="9" width="16.28125" style="1" customWidth="1"/>
    <col min="10" max="10" width="14.28125" style="1" customWidth="1"/>
    <col min="11" max="11" width="18.00390625" style="1" customWidth="1"/>
    <col min="12" max="12" width="12.28125" style="1" customWidth="1"/>
    <col min="13" max="13" width="13.421875" style="1" customWidth="1"/>
    <col min="14" max="14" width="12.8515625" style="1" customWidth="1"/>
    <col min="15" max="15" width="16.28125" style="1" customWidth="1"/>
    <col min="16" max="16" width="13.00390625" style="1" customWidth="1"/>
    <col min="17" max="17" width="16.57421875" style="1" customWidth="1"/>
    <col min="18" max="18" width="15.7109375" style="1" customWidth="1"/>
    <col min="19" max="20" width="11.00390625" style="2" customWidth="1"/>
    <col min="21" max="16384" width="9.140625" style="1" customWidth="1"/>
  </cols>
  <sheetData>
    <row r="1" spans="1:20" ht="23.25" customHeight="1">
      <c r="A1" s="25" t="s">
        <v>85</v>
      </c>
      <c r="B1" s="26"/>
      <c r="C1" s="26"/>
      <c r="D1" s="26"/>
      <c r="E1" s="26"/>
      <c r="F1" s="26"/>
      <c r="G1" s="26"/>
      <c r="H1" s="26"/>
      <c r="I1" s="27"/>
      <c r="J1" s="26"/>
      <c r="K1" s="26"/>
      <c r="L1" s="26"/>
      <c r="M1" s="26"/>
      <c r="N1" s="26"/>
      <c r="O1" s="26"/>
      <c r="P1" s="26"/>
      <c r="Q1" s="26"/>
      <c r="R1" s="26"/>
      <c r="S1" s="26"/>
      <c r="T1" s="3"/>
    </row>
    <row r="2" spans="1:20" ht="75" customHeight="1">
      <c r="A2" s="3"/>
      <c r="B2" s="3"/>
      <c r="C2" s="28" t="s">
        <v>24</v>
      </c>
      <c r="D2" s="28"/>
      <c r="E2" s="28"/>
      <c r="F2" s="28"/>
      <c r="G2" s="28"/>
      <c r="H2" s="28"/>
      <c r="I2" s="4" t="s">
        <v>19</v>
      </c>
      <c r="J2" s="3"/>
      <c r="K2" s="4" t="s">
        <v>20</v>
      </c>
      <c r="L2" s="3"/>
      <c r="M2" s="4" t="s">
        <v>21</v>
      </c>
      <c r="N2" s="3"/>
      <c r="O2" s="4" t="s">
        <v>22</v>
      </c>
      <c r="P2" s="3"/>
      <c r="Q2" s="4" t="s">
        <v>23</v>
      </c>
      <c r="R2" s="3"/>
      <c r="S2" s="3"/>
      <c r="T2" s="3"/>
    </row>
    <row r="3" spans="1:20" ht="30.75" customHeight="1">
      <c r="A3" s="5"/>
      <c r="B3" s="3"/>
      <c r="C3" s="28" t="s">
        <v>25</v>
      </c>
      <c r="D3" s="28"/>
      <c r="E3" s="28"/>
      <c r="F3" s="28"/>
      <c r="G3" s="28"/>
      <c r="H3" s="28"/>
      <c r="I3" s="6"/>
      <c r="J3" s="7"/>
      <c r="K3" s="6"/>
      <c r="L3" s="7"/>
      <c r="M3" s="6"/>
      <c r="N3" s="7"/>
      <c r="O3" s="6"/>
      <c r="P3" s="7"/>
      <c r="Q3" s="6"/>
      <c r="R3" s="3"/>
      <c r="S3" s="3"/>
      <c r="T3" s="3"/>
    </row>
    <row r="4" spans="1:20" s="2" customFormat="1" ht="48">
      <c r="A4" s="8" t="s">
        <v>7</v>
      </c>
      <c r="B4" s="8" t="s">
        <v>11</v>
      </c>
      <c r="C4" s="8" t="s">
        <v>10</v>
      </c>
      <c r="D4" s="8" t="s">
        <v>9</v>
      </c>
      <c r="E4" s="8" t="s">
        <v>0</v>
      </c>
      <c r="F4" s="8" t="s">
        <v>2</v>
      </c>
      <c r="G4" s="8" t="s">
        <v>1</v>
      </c>
      <c r="H4" s="8" t="s">
        <v>6</v>
      </c>
      <c r="I4" s="8" t="s">
        <v>17</v>
      </c>
      <c r="J4" s="8" t="s">
        <v>3</v>
      </c>
      <c r="K4" s="8" t="s">
        <v>17</v>
      </c>
      <c r="L4" s="8" t="s">
        <v>4</v>
      </c>
      <c r="M4" s="8" t="s">
        <v>17</v>
      </c>
      <c r="N4" s="8" t="s">
        <v>8</v>
      </c>
      <c r="O4" s="8" t="s">
        <v>17</v>
      </c>
      <c r="P4" s="8" t="s">
        <v>5</v>
      </c>
      <c r="Q4" s="8" t="s">
        <v>17</v>
      </c>
      <c r="R4" s="8" t="s">
        <v>18</v>
      </c>
      <c r="S4" s="8" t="s">
        <v>86</v>
      </c>
      <c r="T4" s="8" t="s">
        <v>87</v>
      </c>
    </row>
    <row r="5" spans="1:20" ht="24">
      <c r="A5" s="9" t="s">
        <v>16</v>
      </c>
      <c r="B5" s="9">
        <v>2402</v>
      </c>
      <c r="C5" s="10" t="s">
        <v>31</v>
      </c>
      <c r="D5" s="16" t="s">
        <v>32</v>
      </c>
      <c r="E5" s="9" t="s">
        <v>33</v>
      </c>
      <c r="F5" s="9" t="s">
        <v>34</v>
      </c>
      <c r="G5" s="9" t="s">
        <v>35</v>
      </c>
      <c r="H5" s="9">
        <v>650</v>
      </c>
      <c r="I5" s="12">
        <f>IF(I3*H5,I3*H5,I3*H5)</f>
        <v>0</v>
      </c>
      <c r="J5" s="9">
        <v>928</v>
      </c>
      <c r="K5" s="12">
        <f>IF(K3*J5,K3*J5,K3*J5)</f>
        <v>0</v>
      </c>
      <c r="L5" s="9">
        <v>633</v>
      </c>
      <c r="M5" s="12">
        <f>IF(M3*L5,M3*L5,M3*L5)</f>
        <v>0</v>
      </c>
      <c r="N5" s="9">
        <v>394</v>
      </c>
      <c r="O5" s="12">
        <f>IF(O3*N5,O3*N5,O3*N5)</f>
        <v>0</v>
      </c>
      <c r="P5" s="9">
        <v>19</v>
      </c>
      <c r="Q5" s="12">
        <f>IF(Q3*P5,Q3*P5,Q3*P5)</f>
        <v>0</v>
      </c>
      <c r="R5" s="12">
        <f>SUM(I5,K5,M5,O5,Q5)</f>
        <v>0</v>
      </c>
      <c r="S5" s="13" t="s">
        <v>78</v>
      </c>
      <c r="T5" s="13" t="s">
        <v>36</v>
      </c>
    </row>
    <row r="6" spans="1:20" ht="24">
      <c r="A6" s="29" t="s">
        <v>12</v>
      </c>
      <c r="B6" s="9">
        <v>2403</v>
      </c>
      <c r="C6" s="10" t="s">
        <v>37</v>
      </c>
      <c r="D6" s="16" t="s">
        <v>32</v>
      </c>
      <c r="E6" s="9" t="s">
        <v>38</v>
      </c>
      <c r="F6" s="9" t="s">
        <v>39</v>
      </c>
      <c r="G6" s="9" t="s">
        <v>40</v>
      </c>
      <c r="H6" s="9">
        <v>294</v>
      </c>
      <c r="I6" s="12">
        <f>IF(I3*H6,I3*H6,I3*H6)</f>
        <v>0</v>
      </c>
      <c r="J6" s="9">
        <v>840</v>
      </c>
      <c r="K6" s="12">
        <f>IF(K3*J6,K3*J6,K3*J6)</f>
        <v>0</v>
      </c>
      <c r="L6" s="9">
        <v>413</v>
      </c>
      <c r="M6" s="12">
        <f>IF(M3*L6,M3*L6,M3*L6)</f>
        <v>0</v>
      </c>
      <c r="N6" s="9">
        <v>131</v>
      </c>
      <c r="O6" s="12">
        <f>IF(O3*N6,O3*N6,O3*N6)</f>
        <v>0</v>
      </c>
      <c r="P6" s="9">
        <v>10</v>
      </c>
      <c r="Q6" s="12">
        <f>IF(Q3*P6,Q3*P6,Q3*P6)</f>
        <v>0</v>
      </c>
      <c r="R6" s="12">
        <f>SUM(I6,K6,M6,O6,Q6)</f>
        <v>0</v>
      </c>
      <c r="S6" s="13" t="s">
        <v>79</v>
      </c>
      <c r="T6" s="13" t="s">
        <v>41</v>
      </c>
    </row>
    <row r="7" spans="1:20" ht="24.75" customHeight="1">
      <c r="A7" s="30"/>
      <c r="B7" s="9">
        <v>2403</v>
      </c>
      <c r="C7" s="10" t="s">
        <v>37</v>
      </c>
      <c r="D7" s="16" t="s">
        <v>32</v>
      </c>
      <c r="E7" s="9" t="s">
        <v>38</v>
      </c>
      <c r="F7" s="9" t="s">
        <v>39</v>
      </c>
      <c r="G7" s="9" t="s">
        <v>40</v>
      </c>
      <c r="H7" s="9">
        <v>4</v>
      </c>
      <c r="I7" s="12">
        <f>IF(I3*H7,I3*H7,I3*H7)</f>
        <v>0</v>
      </c>
      <c r="J7" s="9">
        <v>3</v>
      </c>
      <c r="K7" s="12">
        <f>IF(K3*J7,K3*J7,K3*J7)</f>
        <v>0</v>
      </c>
      <c r="L7" s="9">
        <v>3</v>
      </c>
      <c r="M7" s="12">
        <f>IF(M3*L7,M3*L7,M3*L7)</f>
        <v>0</v>
      </c>
      <c r="N7" s="9">
        <v>2</v>
      </c>
      <c r="O7" s="12">
        <f>IF(O3*N7,O3*N7,O3*N7)</f>
        <v>0</v>
      </c>
      <c r="P7" s="9">
        <v>0</v>
      </c>
      <c r="Q7" s="12">
        <f>IF(Q3*P7,Q3*P7,Q3*P7)</f>
        <v>0</v>
      </c>
      <c r="R7" s="12">
        <f>SUM(I7,K7,M7,O7,Q7)</f>
        <v>0</v>
      </c>
      <c r="S7" s="13" t="s">
        <v>79</v>
      </c>
      <c r="T7" s="13" t="s">
        <v>41</v>
      </c>
    </row>
    <row r="8" spans="1:20" ht="26.25" customHeight="1">
      <c r="A8" s="9" t="s">
        <v>13</v>
      </c>
      <c r="B8" s="9">
        <v>2408</v>
      </c>
      <c r="C8" s="10" t="s">
        <v>42</v>
      </c>
      <c r="D8" s="11" t="s">
        <v>32</v>
      </c>
      <c r="E8" s="9" t="s">
        <v>43</v>
      </c>
      <c r="F8" s="9" t="s">
        <v>44</v>
      </c>
      <c r="G8" s="9" t="s">
        <v>45</v>
      </c>
      <c r="H8" s="9">
        <v>221</v>
      </c>
      <c r="I8" s="12">
        <f>IF(I3*H8,I3*H8,I3*H8)</f>
        <v>0</v>
      </c>
      <c r="J8" s="9">
        <v>184</v>
      </c>
      <c r="K8" s="12">
        <f>IF(K3*J8,K3*J8,K3*J8)</f>
        <v>0</v>
      </c>
      <c r="L8" s="9">
        <v>185</v>
      </c>
      <c r="M8" s="12">
        <f>IF(M3*L8,M3*L8,M3*L8)</f>
        <v>0</v>
      </c>
      <c r="N8" s="9">
        <v>45</v>
      </c>
      <c r="O8" s="12">
        <f>IF(O3*N8,O3*N8,O3*N8)</f>
        <v>0</v>
      </c>
      <c r="P8" s="9">
        <v>6</v>
      </c>
      <c r="Q8" s="12">
        <f>IF(Q3*P8,Q3*P8,Q3*P8)</f>
        <v>0</v>
      </c>
      <c r="R8" s="12">
        <f>SUM(I8,K8,M8,O8,Q8)</f>
        <v>0</v>
      </c>
      <c r="S8" s="13" t="s">
        <v>80</v>
      </c>
      <c r="T8" s="13" t="s">
        <v>76</v>
      </c>
    </row>
    <row r="9" spans="1:20" ht="24">
      <c r="A9" s="31" t="s">
        <v>14</v>
      </c>
      <c r="B9" s="18">
        <v>2418</v>
      </c>
      <c r="C9" s="19" t="s">
        <v>46</v>
      </c>
      <c r="D9" s="11" t="s">
        <v>32</v>
      </c>
      <c r="E9" s="17" t="s">
        <v>47</v>
      </c>
      <c r="F9" s="20" t="s">
        <v>48</v>
      </c>
      <c r="G9" s="20" t="s">
        <v>49</v>
      </c>
      <c r="H9" s="13">
        <v>209</v>
      </c>
      <c r="I9" s="12">
        <f>IF(I3*H9,I3*H9,I3*H9)</f>
        <v>0</v>
      </c>
      <c r="J9" s="13">
        <v>251</v>
      </c>
      <c r="K9" s="12">
        <f>IF(K3*J9,K3*J9,K3*J9)</f>
        <v>0</v>
      </c>
      <c r="L9" s="13">
        <v>226</v>
      </c>
      <c r="M9" s="12">
        <f>IF(M3*L9,M3*L9,M3*L9)</f>
        <v>0</v>
      </c>
      <c r="N9" s="13">
        <v>59</v>
      </c>
      <c r="O9" s="12">
        <f>IF(O3*N9,O3*N9,O3*N9)</f>
        <v>0</v>
      </c>
      <c r="P9" s="13">
        <v>12</v>
      </c>
      <c r="Q9" s="12">
        <f>IF(Q3*P9,Q3*P9,Q3*P9)</f>
        <v>0</v>
      </c>
      <c r="R9" s="14">
        <f>SUM(I9,K9,M9,O9,Q9)</f>
        <v>0</v>
      </c>
      <c r="S9" s="13" t="s">
        <v>81</v>
      </c>
      <c r="T9" s="13" t="s">
        <v>50</v>
      </c>
    </row>
    <row r="10" spans="1:20" ht="36">
      <c r="A10" s="31"/>
      <c r="B10" s="18">
        <v>2418</v>
      </c>
      <c r="C10" s="21" t="s">
        <v>51</v>
      </c>
      <c r="D10" s="11" t="s">
        <v>32</v>
      </c>
      <c r="E10" s="17" t="s">
        <v>47</v>
      </c>
      <c r="F10" s="20" t="s">
        <v>48</v>
      </c>
      <c r="G10" s="20" t="s">
        <v>49</v>
      </c>
      <c r="H10" s="13">
        <v>156</v>
      </c>
      <c r="I10" s="12">
        <f>IF(I3*H10,I3*H10,I3*H10)</f>
        <v>0</v>
      </c>
      <c r="J10" s="13">
        <v>139</v>
      </c>
      <c r="K10" s="12">
        <f>IF(K3*J10,K3*J10,K3*J10)</f>
        <v>0</v>
      </c>
      <c r="L10" s="13">
        <v>110</v>
      </c>
      <c r="M10" s="12">
        <f>IF(M3*L10,M3*L10,M3*L10)</f>
        <v>0</v>
      </c>
      <c r="N10" s="13">
        <v>41</v>
      </c>
      <c r="O10" s="12">
        <f>IF(O3*N10,O3*N10,O3*N10)</f>
        <v>0</v>
      </c>
      <c r="P10" s="13">
        <v>0</v>
      </c>
      <c r="Q10" s="12">
        <f>IF(Q3*P10,Q3*P10,Q3*P10)</f>
        <v>0</v>
      </c>
      <c r="R10" s="14">
        <f aca="true" t="shared" si="0" ref="R10:R19">SUM(I10,K10,M10,O10,Q10)</f>
        <v>0</v>
      </c>
      <c r="S10" s="13" t="s">
        <v>81</v>
      </c>
      <c r="T10" s="13" t="s">
        <v>50</v>
      </c>
    </row>
    <row r="11" spans="1:20" ht="24">
      <c r="A11" s="24" t="s">
        <v>15</v>
      </c>
      <c r="B11" s="18">
        <v>2424</v>
      </c>
      <c r="C11" s="19" t="s">
        <v>52</v>
      </c>
      <c r="D11" s="11" t="s">
        <v>32</v>
      </c>
      <c r="E11" s="20" t="s">
        <v>53</v>
      </c>
      <c r="F11" s="20" t="s">
        <v>54</v>
      </c>
      <c r="G11" s="20" t="s">
        <v>55</v>
      </c>
      <c r="H11" s="13">
        <v>127</v>
      </c>
      <c r="I11" s="12">
        <f>IF(I3*H11,I3*H11,I3*H11)</f>
        <v>0</v>
      </c>
      <c r="J11" s="13">
        <v>130</v>
      </c>
      <c r="K11" s="12">
        <f>IF(K3*J11,K3*J11,K3*J11)</f>
        <v>0</v>
      </c>
      <c r="L11" s="13">
        <v>107</v>
      </c>
      <c r="M11" s="12">
        <f>IF(M3*L11,M3*L11,M3*L11)</f>
        <v>0</v>
      </c>
      <c r="N11" s="13">
        <v>25</v>
      </c>
      <c r="O11" s="12">
        <f>IF(O3*N11,O3*N11,O3*N11)</f>
        <v>0</v>
      </c>
      <c r="P11" s="13">
        <v>5</v>
      </c>
      <c r="Q11" s="12">
        <f>IF(Q3*P11,Q3*P11,Q3*P11)</f>
        <v>0</v>
      </c>
      <c r="R11" s="14">
        <f t="shared" si="0"/>
        <v>0</v>
      </c>
      <c r="S11" s="13" t="s">
        <v>81</v>
      </c>
      <c r="T11" s="13" t="s">
        <v>50</v>
      </c>
    </row>
    <row r="12" spans="1:20" ht="24">
      <c r="A12" s="24"/>
      <c r="B12" s="18">
        <v>2424</v>
      </c>
      <c r="C12" s="19" t="s">
        <v>52</v>
      </c>
      <c r="D12" s="11" t="s">
        <v>32</v>
      </c>
      <c r="E12" s="20" t="s">
        <v>53</v>
      </c>
      <c r="F12" s="20" t="s">
        <v>54</v>
      </c>
      <c r="G12" s="20" t="s">
        <v>55</v>
      </c>
      <c r="H12" s="13">
        <v>167</v>
      </c>
      <c r="I12" s="12">
        <f>IF(I3*H12,I3*H12,I3*H12)</f>
        <v>0</v>
      </c>
      <c r="J12" s="13">
        <v>224</v>
      </c>
      <c r="K12" s="12">
        <f>IF(K3*J12,K3*J12,K3*J12)</f>
        <v>0</v>
      </c>
      <c r="L12" s="13">
        <v>107</v>
      </c>
      <c r="M12" s="12">
        <f>IF(M3*L12,M3*L12,M3*L12)</f>
        <v>0</v>
      </c>
      <c r="N12" s="13">
        <v>22</v>
      </c>
      <c r="O12" s="12">
        <f>IF(O3*N12,O3*N12,O3*N12)</f>
        <v>0</v>
      </c>
      <c r="P12" s="13">
        <v>7</v>
      </c>
      <c r="Q12" s="12">
        <f>IF(Q3*P12,Q3*P12,Q3*P12)</f>
        <v>0</v>
      </c>
      <c r="R12" s="14">
        <f t="shared" si="0"/>
        <v>0</v>
      </c>
      <c r="S12" s="13" t="s">
        <v>81</v>
      </c>
      <c r="T12" s="13" t="s">
        <v>50</v>
      </c>
    </row>
    <row r="13" spans="1:20" ht="24">
      <c r="A13" s="24" t="s">
        <v>26</v>
      </c>
      <c r="B13" s="18">
        <v>2426</v>
      </c>
      <c r="C13" s="19" t="s">
        <v>56</v>
      </c>
      <c r="D13" s="11" t="s">
        <v>32</v>
      </c>
      <c r="E13" s="20" t="s">
        <v>57</v>
      </c>
      <c r="F13" s="20" t="s">
        <v>58</v>
      </c>
      <c r="G13" s="20" t="s">
        <v>59</v>
      </c>
      <c r="H13" s="13">
        <v>319</v>
      </c>
      <c r="I13" s="12">
        <f>IF(I3*H13,I3*H13,I3*H13)</f>
        <v>0</v>
      </c>
      <c r="J13" s="13">
        <v>525</v>
      </c>
      <c r="K13" s="12">
        <f>IF(K3*J13,K3*J13,K3*J13)</f>
        <v>0</v>
      </c>
      <c r="L13" s="13">
        <v>328</v>
      </c>
      <c r="M13" s="12">
        <f>IF(M3*L13,M3*L13,M3*L13)</f>
        <v>0</v>
      </c>
      <c r="N13" s="13">
        <v>135</v>
      </c>
      <c r="O13" s="12">
        <f>IF(O3*N13,O3*N13,O3*N13)</f>
        <v>0</v>
      </c>
      <c r="P13" s="13">
        <v>10</v>
      </c>
      <c r="Q13" s="12">
        <f>IF(Q3*P13,Q3*P13,Q3*P13)</f>
        <v>0</v>
      </c>
      <c r="R13" s="14">
        <f t="shared" si="0"/>
        <v>0</v>
      </c>
      <c r="S13" s="13" t="s">
        <v>82</v>
      </c>
      <c r="T13" s="13" t="s">
        <v>60</v>
      </c>
    </row>
    <row r="14" spans="1:20" ht="24">
      <c r="A14" s="24"/>
      <c r="B14" s="18">
        <v>2426</v>
      </c>
      <c r="C14" s="19" t="s">
        <v>56</v>
      </c>
      <c r="D14" s="11" t="s">
        <v>32</v>
      </c>
      <c r="E14" s="20" t="s">
        <v>57</v>
      </c>
      <c r="F14" s="20" t="s">
        <v>58</v>
      </c>
      <c r="G14" s="20" t="s">
        <v>59</v>
      </c>
      <c r="H14" s="13">
        <v>319</v>
      </c>
      <c r="I14" s="12">
        <f>IF(I3*H14,I3*H14,I3*H14)</f>
        <v>0</v>
      </c>
      <c r="J14" s="13">
        <v>525</v>
      </c>
      <c r="K14" s="12">
        <f>IF(K3*J14,K3*J14,K3*J14)</f>
        <v>0</v>
      </c>
      <c r="L14" s="13">
        <v>328</v>
      </c>
      <c r="M14" s="12">
        <f>IF(M3*L14,M3*L14,M3*L14)</f>
        <v>0</v>
      </c>
      <c r="N14" s="13">
        <v>135</v>
      </c>
      <c r="O14" s="12">
        <f>IF(O3*N14,O3*N14,O3*N14)</f>
        <v>0</v>
      </c>
      <c r="P14" s="13">
        <v>10</v>
      </c>
      <c r="Q14" s="12">
        <f>IF(Q3*P14,Q3*P14,Q3*P14)</f>
        <v>0</v>
      </c>
      <c r="R14" s="14">
        <f t="shared" si="0"/>
        <v>0</v>
      </c>
      <c r="S14" s="13" t="s">
        <v>82</v>
      </c>
      <c r="T14" s="13" t="s">
        <v>60</v>
      </c>
    </row>
    <row r="15" spans="1:20" ht="24">
      <c r="A15" s="15" t="s">
        <v>27</v>
      </c>
      <c r="B15" s="18">
        <v>2428</v>
      </c>
      <c r="C15" s="21" t="s">
        <v>61</v>
      </c>
      <c r="D15" s="11" t="s">
        <v>32</v>
      </c>
      <c r="E15" s="20" t="s">
        <v>62</v>
      </c>
      <c r="F15" s="20" t="s">
        <v>63</v>
      </c>
      <c r="G15" s="17" t="s">
        <v>64</v>
      </c>
      <c r="H15" s="13">
        <v>238</v>
      </c>
      <c r="I15" s="12">
        <f>IF(I3*H15,I3*H15,I3*H15)</f>
        <v>0</v>
      </c>
      <c r="J15" s="13">
        <v>366</v>
      </c>
      <c r="K15" s="12">
        <f>IF(K3*J15,K3*J15,K3*J15)</f>
        <v>0</v>
      </c>
      <c r="L15" s="13">
        <v>285</v>
      </c>
      <c r="M15" s="12">
        <f>IF(M3*L15,M3*L15,M3*L15)</f>
        <v>0</v>
      </c>
      <c r="N15" s="13">
        <v>182</v>
      </c>
      <c r="O15" s="12">
        <f>IF(O3*N15,O3*N15,O3*N15)</f>
        <v>0</v>
      </c>
      <c r="P15" s="13">
        <v>12</v>
      </c>
      <c r="Q15" s="12">
        <f>IF(Q3*P15,Q3*P15,Q3*P15)</f>
        <v>0</v>
      </c>
      <c r="R15" s="14">
        <f t="shared" si="0"/>
        <v>0</v>
      </c>
      <c r="S15" s="13" t="s">
        <v>83</v>
      </c>
      <c r="T15" s="13" t="s">
        <v>77</v>
      </c>
    </row>
    <row r="16" spans="1:20" ht="24">
      <c r="A16" s="24" t="s">
        <v>28</v>
      </c>
      <c r="B16" s="18">
        <v>335000</v>
      </c>
      <c r="C16" s="21" t="s">
        <v>65</v>
      </c>
      <c r="D16" s="11" t="s">
        <v>32</v>
      </c>
      <c r="E16" s="20" t="s">
        <v>66</v>
      </c>
      <c r="F16" s="20" t="s">
        <v>67</v>
      </c>
      <c r="G16" s="20" t="s">
        <v>40</v>
      </c>
      <c r="H16" s="13">
        <v>375</v>
      </c>
      <c r="I16" s="12">
        <f>IF(I3*H16,I3*H16,I3*H16)</f>
        <v>0</v>
      </c>
      <c r="J16" s="13">
        <v>480</v>
      </c>
      <c r="K16" s="12">
        <f>IF(K3*J16,K3*J16,K3*J16)</f>
        <v>0</v>
      </c>
      <c r="L16" s="13">
        <v>150</v>
      </c>
      <c r="M16" s="12">
        <f>IF(M3*L16,M3*L16,M3*L16)</f>
        <v>0</v>
      </c>
      <c r="N16" s="13">
        <v>80</v>
      </c>
      <c r="O16" s="12">
        <f>IF(O3*N16,O3*N16,O3*N16)</f>
        <v>0</v>
      </c>
      <c r="P16" s="13">
        <v>6</v>
      </c>
      <c r="Q16" s="12">
        <f>IF(Q3*P16,Q3*P16,Q3*P16)</f>
        <v>0</v>
      </c>
      <c r="R16" s="14">
        <f t="shared" si="0"/>
        <v>0</v>
      </c>
      <c r="S16" s="13" t="s">
        <v>84</v>
      </c>
      <c r="T16" s="13" t="s">
        <v>68</v>
      </c>
    </row>
    <row r="17" spans="1:20" ht="24">
      <c r="A17" s="24"/>
      <c r="B17" s="18">
        <v>335000</v>
      </c>
      <c r="C17" s="21" t="s">
        <v>65</v>
      </c>
      <c r="D17" s="11" t="s">
        <v>32</v>
      </c>
      <c r="E17" s="20" t="s">
        <v>66</v>
      </c>
      <c r="F17" s="20" t="s">
        <v>67</v>
      </c>
      <c r="G17" s="20" t="s">
        <v>40</v>
      </c>
      <c r="H17" s="13">
        <v>20</v>
      </c>
      <c r="I17" s="12">
        <f>IF(I3*H17,I3*H17,I3*H17)</f>
        <v>0</v>
      </c>
      <c r="J17" s="13">
        <v>0</v>
      </c>
      <c r="K17" s="12">
        <f>IF(K3*J17,K3*J17,K3*J17)</f>
        <v>0</v>
      </c>
      <c r="L17" s="13">
        <v>20</v>
      </c>
      <c r="M17" s="12">
        <f>IF(M3*L17,M3*L17,M3*L17)</f>
        <v>0</v>
      </c>
      <c r="N17" s="13">
        <v>10</v>
      </c>
      <c r="O17" s="12">
        <f>IF(O3*N17,O3*N17,O3*N17)</f>
        <v>0</v>
      </c>
      <c r="P17" s="13">
        <v>4</v>
      </c>
      <c r="Q17" s="12">
        <f>IF(Q3*P17,Q3*P17,Q3*P17)</f>
        <v>0</v>
      </c>
      <c r="R17" s="14">
        <f t="shared" si="0"/>
        <v>0</v>
      </c>
      <c r="S17" s="13" t="s">
        <v>84</v>
      </c>
      <c r="T17" s="13" t="s">
        <v>68</v>
      </c>
    </row>
    <row r="18" spans="1:20" ht="24">
      <c r="A18" s="15" t="s">
        <v>29</v>
      </c>
      <c r="B18" s="18">
        <v>338000</v>
      </c>
      <c r="C18" s="21" t="s">
        <v>70</v>
      </c>
      <c r="D18" s="11" t="s">
        <v>32</v>
      </c>
      <c r="E18" s="20" t="s">
        <v>71</v>
      </c>
      <c r="F18" s="20" t="s">
        <v>72</v>
      </c>
      <c r="G18" s="20" t="s">
        <v>73</v>
      </c>
      <c r="H18" s="13">
        <v>1570</v>
      </c>
      <c r="I18" s="12">
        <f>IF(I3*H18,I3*H18,I3*H18)</f>
        <v>0</v>
      </c>
      <c r="J18" s="13">
        <v>2329</v>
      </c>
      <c r="K18" s="12">
        <f>IF(K3*J18,K3*J18,K3*J18)</f>
        <v>0</v>
      </c>
      <c r="L18" s="13">
        <v>750</v>
      </c>
      <c r="M18" s="12">
        <f>IF(M3*L18,M3*L18,M3*L18)</f>
        <v>0</v>
      </c>
      <c r="N18" s="13">
        <v>320</v>
      </c>
      <c r="O18" s="12">
        <f>IF(O3*N18,O3*N18,O3*N18)</f>
        <v>0</v>
      </c>
      <c r="P18" s="13">
        <v>20</v>
      </c>
      <c r="Q18" s="12">
        <f>IF(Q3*P18,Q3*P18,Q3*P18)</f>
        <v>0</v>
      </c>
      <c r="R18" s="14">
        <f t="shared" si="0"/>
        <v>0</v>
      </c>
      <c r="S18" s="13" t="s">
        <v>50</v>
      </c>
      <c r="T18" s="13" t="s">
        <v>74</v>
      </c>
    </row>
    <row r="19" spans="1:20" ht="24">
      <c r="A19" s="15" t="s">
        <v>30</v>
      </c>
      <c r="B19" s="18">
        <v>338000</v>
      </c>
      <c r="C19" s="21" t="s">
        <v>70</v>
      </c>
      <c r="D19" s="16" t="s">
        <v>69</v>
      </c>
      <c r="E19" s="20" t="s">
        <v>71</v>
      </c>
      <c r="F19" s="20" t="s">
        <v>72</v>
      </c>
      <c r="G19" s="20" t="s">
        <v>73</v>
      </c>
      <c r="H19" s="13">
        <v>62</v>
      </c>
      <c r="I19" s="12">
        <f>IF(I3*H19,I3*H19,I3*H19)</f>
        <v>0</v>
      </c>
      <c r="J19" s="13">
        <v>56</v>
      </c>
      <c r="K19" s="12">
        <f>IF(K3*J19,K3*J19,K3*J19)</f>
        <v>0</v>
      </c>
      <c r="L19" s="13">
        <v>42</v>
      </c>
      <c r="M19" s="12">
        <f>IF(M3*L19,M3*L19,M3*L19)</f>
        <v>0</v>
      </c>
      <c r="N19" s="13">
        <v>24</v>
      </c>
      <c r="O19" s="12">
        <f>IF(O3*N19,O3*N19,O3*N19)</f>
        <v>0</v>
      </c>
      <c r="P19" s="13">
        <v>14</v>
      </c>
      <c r="Q19" s="12">
        <f>IF(Q3*P19,Q3*P19,Q3*P19)</f>
        <v>0</v>
      </c>
      <c r="R19" s="14">
        <f t="shared" si="0"/>
        <v>0</v>
      </c>
      <c r="S19" s="13" t="s">
        <v>50</v>
      </c>
      <c r="T19" s="13" t="s">
        <v>74</v>
      </c>
    </row>
    <row r="20" spans="17:18" ht="27" customHeight="1">
      <c r="Q20" s="22" t="s">
        <v>75</v>
      </c>
      <c r="R20" s="23">
        <f>SUM(R5:R19)</f>
        <v>0</v>
      </c>
    </row>
  </sheetData>
  <sheetProtection selectLockedCells="1" selectUnlockedCells="1"/>
  <mergeCells count="8">
    <mergeCell ref="A13:A14"/>
    <mergeCell ref="A16:A17"/>
    <mergeCell ref="A1:S1"/>
    <mergeCell ref="C2:H2"/>
    <mergeCell ref="C3:H3"/>
    <mergeCell ref="A6:A7"/>
    <mergeCell ref="A9:A10"/>
    <mergeCell ref="A11:A12"/>
  </mergeCells>
  <printOptions/>
  <pageMargins left="0.75" right="0.75" top="1" bottom="1" header="0.5" footer="0.5"/>
  <pageSetup fitToHeight="0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 Katowice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2020-10-06T07:45:43Z</cp:lastPrinted>
  <dcterms:created xsi:type="dcterms:W3CDTF">2014-07-03T06:32:57Z</dcterms:created>
  <dcterms:modified xsi:type="dcterms:W3CDTF">2020-10-22T11:59:37Z</dcterms:modified>
  <cp:category/>
  <cp:version/>
  <cp:contentType/>
  <cp:contentStatus/>
</cp:coreProperties>
</file>